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Gas Conv" sheetId="3" r:id="rId1"/>
    <sheet name="Comp Gas Conv" sheetId="4" r:id="rId2"/>
  </sheets>
  <definedNames>
    <definedName name="_xlnm.Print_Area" localSheetId="0">'Gas Conv'!$A$2:$Y$47</definedName>
  </definedNames>
  <calcPr calcId="144525"/>
</workbook>
</file>

<file path=xl/calcChain.xml><?xml version="1.0" encoding="utf-8"?>
<calcChain xmlns="http://schemas.openxmlformats.org/spreadsheetml/2006/main">
  <c r="C100" i="3" l="1"/>
  <c r="D97" i="3"/>
  <c r="E97" i="3" s="1"/>
  <c r="C95" i="3"/>
  <c r="D92" i="3"/>
  <c r="E92" i="3" s="1"/>
  <c r="F92" i="3" s="1"/>
  <c r="D87" i="3"/>
  <c r="D85" i="3"/>
  <c r="E85" i="3" s="1"/>
  <c r="F85" i="3" s="1"/>
  <c r="G85" i="3" s="1"/>
  <c r="J85" i="3" s="1"/>
  <c r="C71" i="3"/>
  <c r="D68" i="3"/>
  <c r="E68" i="3" s="1"/>
  <c r="C66" i="3"/>
  <c r="D63" i="3"/>
  <c r="E63" i="3" s="1"/>
  <c r="D58" i="3"/>
  <c r="E58" i="3" s="1"/>
  <c r="F58" i="3" s="1"/>
  <c r="D56" i="3"/>
  <c r="E56" i="3" s="1"/>
  <c r="E98" i="3" l="1"/>
  <c r="F97" i="3"/>
  <c r="G97" i="3" s="1"/>
  <c r="J97" i="3" s="1"/>
  <c r="K85" i="3"/>
  <c r="L85" i="3" s="1"/>
  <c r="M85" i="3" s="1"/>
  <c r="P85" i="3" s="1"/>
  <c r="G98" i="3"/>
  <c r="D88" i="3"/>
  <c r="D89" i="3" s="1"/>
  <c r="E87" i="3"/>
  <c r="F93" i="3"/>
  <c r="G92" i="3"/>
  <c r="E93" i="3"/>
  <c r="F98" i="3"/>
  <c r="D98" i="3"/>
  <c r="D99" i="3" s="1"/>
  <c r="E99" i="3" s="1"/>
  <c r="D93" i="3"/>
  <c r="D94" i="3" s="1"/>
  <c r="F56" i="3"/>
  <c r="F59" i="3" s="1"/>
  <c r="G58" i="3"/>
  <c r="D64" i="3"/>
  <c r="D65" i="3" s="1"/>
  <c r="D66" i="3" s="1"/>
  <c r="D69" i="3"/>
  <c r="D70" i="3" s="1"/>
  <c r="D71" i="3" s="1"/>
  <c r="F63" i="3"/>
  <c r="E64" i="3"/>
  <c r="E59" i="3"/>
  <c r="D59" i="3"/>
  <c r="D60" i="3" s="1"/>
  <c r="F68" i="3"/>
  <c r="E69" i="3"/>
  <c r="N85" i="3" l="1"/>
  <c r="E94" i="3"/>
  <c r="F94" i="3" s="1"/>
  <c r="F99" i="3"/>
  <c r="G99" i="3" s="1"/>
  <c r="E95" i="3"/>
  <c r="D95" i="3"/>
  <c r="J92" i="3"/>
  <c r="G93" i="3"/>
  <c r="G94" i="3" s="1"/>
  <c r="F95" i="3"/>
  <c r="D100" i="3"/>
  <c r="K97" i="3"/>
  <c r="J98" i="3"/>
  <c r="E88" i="3"/>
  <c r="F87" i="3"/>
  <c r="E100" i="3"/>
  <c r="E89" i="3"/>
  <c r="D90" i="3"/>
  <c r="Q85" i="3"/>
  <c r="R85" i="3" s="1"/>
  <c r="S85" i="3" s="1"/>
  <c r="V85" i="3" s="1"/>
  <c r="F69" i="3"/>
  <c r="G68" i="3"/>
  <c r="J58" i="3"/>
  <c r="E70" i="3"/>
  <c r="E65" i="3"/>
  <c r="G56" i="3"/>
  <c r="D61" i="3"/>
  <c r="E60" i="3"/>
  <c r="G63" i="3"/>
  <c r="F64" i="3"/>
  <c r="D19" i="3"/>
  <c r="E19" i="3" s="1"/>
  <c r="F19" i="3" s="1"/>
  <c r="D14" i="3"/>
  <c r="E14" i="3" s="1"/>
  <c r="F14" i="3" s="1"/>
  <c r="D9" i="3"/>
  <c r="E9" i="3" s="1"/>
  <c r="C22" i="3"/>
  <c r="C17" i="3"/>
  <c r="J99" i="3" l="1"/>
  <c r="J100" i="3" s="1"/>
  <c r="T85" i="3"/>
  <c r="G100" i="3"/>
  <c r="F100" i="3"/>
  <c r="G95" i="3"/>
  <c r="L97" i="3"/>
  <c r="K98" i="3"/>
  <c r="E90" i="3"/>
  <c r="G87" i="3"/>
  <c r="F88" i="3"/>
  <c r="F89" i="3" s="1"/>
  <c r="W85" i="3"/>
  <c r="X85" i="3" s="1"/>
  <c r="Y85" i="3" s="1"/>
  <c r="AB85" i="3" s="1"/>
  <c r="AC85" i="3" s="1"/>
  <c r="AD85" i="3" s="1"/>
  <c r="K92" i="3"/>
  <c r="J93" i="3"/>
  <c r="J94" i="3" s="1"/>
  <c r="J56" i="3"/>
  <c r="J59" i="3" s="1"/>
  <c r="G64" i="3"/>
  <c r="J63" i="3"/>
  <c r="K58" i="3"/>
  <c r="F60" i="3"/>
  <c r="E61" i="3"/>
  <c r="F65" i="3"/>
  <c r="E66" i="3"/>
  <c r="G69" i="3"/>
  <c r="J68" i="3"/>
  <c r="G59" i="3"/>
  <c r="F70" i="3"/>
  <c r="E71" i="3"/>
  <c r="G19" i="3"/>
  <c r="J19" i="3" s="1"/>
  <c r="K19" i="3" s="1"/>
  <c r="L19" i="3" s="1"/>
  <c r="M19" i="3" s="1"/>
  <c r="P19" i="3" s="1"/>
  <c r="G14" i="3"/>
  <c r="J14" i="3" s="1"/>
  <c r="K14" i="3" s="1"/>
  <c r="L14" i="3" s="1"/>
  <c r="M14" i="3" s="1"/>
  <c r="P14" i="3" s="1"/>
  <c r="Q14" i="3" s="1"/>
  <c r="R14" i="3" s="1"/>
  <c r="S14" i="3" s="1"/>
  <c r="V14" i="3" s="1"/>
  <c r="F9" i="3"/>
  <c r="K99" i="3" l="1"/>
  <c r="J95" i="3"/>
  <c r="F90" i="3"/>
  <c r="Z85" i="3"/>
  <c r="K100" i="3"/>
  <c r="AE85" i="3"/>
  <c r="AG85" i="3"/>
  <c r="AH85" i="3" s="1"/>
  <c r="AI85" i="3" s="1"/>
  <c r="K93" i="3"/>
  <c r="K94" i="3" s="1"/>
  <c r="L92" i="3"/>
  <c r="G88" i="3"/>
  <c r="G89" i="3" s="1"/>
  <c r="J87" i="3"/>
  <c r="L98" i="3"/>
  <c r="M97" i="3"/>
  <c r="N97" i="3" s="1"/>
  <c r="F61" i="3"/>
  <c r="G60" i="3"/>
  <c r="K63" i="3"/>
  <c r="J64" i="3"/>
  <c r="K56" i="3"/>
  <c r="G65" i="3"/>
  <c r="F66" i="3"/>
  <c r="G70" i="3"/>
  <c r="F71" i="3"/>
  <c r="K68" i="3"/>
  <c r="J69" i="3"/>
  <c r="K59" i="3"/>
  <c r="L58" i="3"/>
  <c r="N14" i="3"/>
  <c r="Q19" i="3"/>
  <c r="R19" i="3" s="1"/>
  <c r="S19" i="3" s="1"/>
  <c r="V19" i="3" s="1"/>
  <c r="N19" i="3"/>
  <c r="W14" i="3"/>
  <c r="X14" i="3" s="1"/>
  <c r="Y14" i="3" s="1"/>
  <c r="J34" i="3" s="1"/>
  <c r="T14" i="3"/>
  <c r="G9" i="3"/>
  <c r="J9" i="3" s="1"/>
  <c r="L99" i="3" l="1"/>
  <c r="L100" i="3" s="1"/>
  <c r="K95" i="3"/>
  <c r="G90" i="3"/>
  <c r="P97" i="3"/>
  <c r="M98" i="3"/>
  <c r="L93" i="3"/>
  <c r="L94" i="3" s="1"/>
  <c r="M92" i="3"/>
  <c r="N92" i="3"/>
  <c r="K87" i="3"/>
  <c r="J88" i="3"/>
  <c r="J89" i="3" s="1"/>
  <c r="AJ85" i="3"/>
  <c r="AL85" i="3"/>
  <c r="AM85" i="3" s="1"/>
  <c r="AN85" i="3" s="1"/>
  <c r="AO85" i="3" s="1"/>
  <c r="M58" i="3"/>
  <c r="N58" i="3" s="1"/>
  <c r="J65" i="3"/>
  <c r="G66" i="3"/>
  <c r="L63" i="3"/>
  <c r="K64" i="3"/>
  <c r="J60" i="3"/>
  <c r="G61" i="3"/>
  <c r="L68" i="3"/>
  <c r="K69" i="3"/>
  <c r="J70" i="3"/>
  <c r="G71" i="3"/>
  <c r="L56" i="3"/>
  <c r="L59" i="3" s="1"/>
  <c r="K34" i="3"/>
  <c r="W19" i="3"/>
  <c r="X19" i="3" s="1"/>
  <c r="Y19" i="3" s="1"/>
  <c r="J39" i="3" s="1"/>
  <c r="T19" i="3"/>
  <c r="Z14" i="3"/>
  <c r="K9" i="3"/>
  <c r="L9" i="3" s="1"/>
  <c r="M9" i="3" s="1"/>
  <c r="P9" i="3" s="1"/>
  <c r="M99" i="3" l="1"/>
  <c r="M100" i="3" s="1"/>
  <c r="L95" i="3"/>
  <c r="J90" i="3"/>
  <c r="Q97" i="3"/>
  <c r="P98" i="3"/>
  <c r="P92" i="3"/>
  <c r="M93" i="3"/>
  <c r="M94" i="3" s="1"/>
  <c r="K88" i="3"/>
  <c r="K89" i="3" s="1"/>
  <c r="L87" i="3"/>
  <c r="J61" i="3"/>
  <c r="K60" i="3"/>
  <c r="M63" i="3"/>
  <c r="N63" i="3" s="1"/>
  <c r="L64" i="3"/>
  <c r="P58" i="3"/>
  <c r="K70" i="3"/>
  <c r="J71" i="3"/>
  <c r="M56" i="3"/>
  <c r="M68" i="3"/>
  <c r="L69" i="3"/>
  <c r="K65" i="3"/>
  <c r="J66" i="3"/>
  <c r="K39" i="3"/>
  <c r="L34" i="3"/>
  <c r="P34" i="3" s="1"/>
  <c r="N9" i="3"/>
  <c r="Z19" i="3"/>
  <c r="Q9" i="3"/>
  <c r="R9" i="3" s="1"/>
  <c r="S9" i="3" s="1"/>
  <c r="V9" i="3" s="1"/>
  <c r="P99" i="3" l="1"/>
  <c r="K90" i="3"/>
  <c r="M95" i="3"/>
  <c r="P100" i="3"/>
  <c r="Q92" i="3"/>
  <c r="P93" i="3"/>
  <c r="P94" i="3" s="1"/>
  <c r="Q98" i="3"/>
  <c r="R97" i="3"/>
  <c r="M87" i="3"/>
  <c r="N87" i="3" s="1"/>
  <c r="L88" i="3"/>
  <c r="L89" i="3" s="1"/>
  <c r="Q34" i="3"/>
  <c r="M69" i="3"/>
  <c r="P68" i="3"/>
  <c r="N68" i="3"/>
  <c r="P56" i="3"/>
  <c r="M59" i="3"/>
  <c r="L60" i="3"/>
  <c r="K61" i="3"/>
  <c r="Q58" i="3"/>
  <c r="L65" i="3"/>
  <c r="K66" i="3"/>
  <c r="N56" i="3"/>
  <c r="L70" i="3"/>
  <c r="K71" i="3"/>
  <c r="M64" i="3"/>
  <c r="P63" i="3"/>
  <c r="L39" i="3"/>
  <c r="M34" i="3"/>
  <c r="T9" i="3"/>
  <c r="W9" i="3"/>
  <c r="X9" i="3" s="1"/>
  <c r="Y9" i="3" s="1"/>
  <c r="J29" i="3" s="1"/>
  <c r="D7" i="3"/>
  <c r="D15" i="3" s="1"/>
  <c r="D16" i="3" s="1"/>
  <c r="Q99" i="3" l="1"/>
  <c r="Q100" i="3" s="1"/>
  <c r="L90" i="3"/>
  <c r="R98" i="3"/>
  <c r="S97" i="3"/>
  <c r="P95" i="3"/>
  <c r="Q93" i="3"/>
  <c r="Q94" i="3" s="1"/>
  <c r="R92" i="3"/>
  <c r="M88" i="3"/>
  <c r="M89" i="3" s="1"/>
  <c r="P87" i="3"/>
  <c r="R34" i="3"/>
  <c r="L61" i="3"/>
  <c r="M60" i="3"/>
  <c r="M65" i="3"/>
  <c r="L66" i="3"/>
  <c r="Q68" i="3"/>
  <c r="P69" i="3"/>
  <c r="M70" i="3"/>
  <c r="L71" i="3"/>
  <c r="R58" i="3"/>
  <c r="Q56" i="3"/>
  <c r="Q63" i="3"/>
  <c r="P64" i="3"/>
  <c r="P59" i="3"/>
  <c r="P39" i="3"/>
  <c r="M39" i="3"/>
  <c r="K29" i="3"/>
  <c r="Z9" i="3"/>
  <c r="D17" i="3"/>
  <c r="E7" i="3"/>
  <c r="D20" i="3"/>
  <c r="D21" i="3" s="1"/>
  <c r="D10" i="3"/>
  <c r="D11" i="3" s="1"/>
  <c r="R99" i="3" l="1"/>
  <c r="R100" i="3" s="1"/>
  <c r="M90" i="3"/>
  <c r="Q95" i="3"/>
  <c r="R93" i="3"/>
  <c r="R94" i="3" s="1"/>
  <c r="S92" i="3"/>
  <c r="S98" i="3"/>
  <c r="S99" i="3" s="1"/>
  <c r="V97" i="3"/>
  <c r="T97" i="3"/>
  <c r="P88" i="3"/>
  <c r="P89" i="3" s="1"/>
  <c r="Q87" i="3"/>
  <c r="V34" i="3"/>
  <c r="S34" i="3"/>
  <c r="S58" i="3"/>
  <c r="P65" i="3"/>
  <c r="M66" i="3"/>
  <c r="P60" i="3"/>
  <c r="M61" i="3"/>
  <c r="P70" i="3"/>
  <c r="M71" i="3"/>
  <c r="R56" i="3"/>
  <c r="R59" i="3" s="1"/>
  <c r="Q59" i="3"/>
  <c r="Q64" i="3"/>
  <c r="R63" i="3"/>
  <c r="Q69" i="3"/>
  <c r="R68" i="3"/>
  <c r="Q39" i="3"/>
  <c r="L29" i="3"/>
  <c r="P29" i="3" s="1"/>
  <c r="D22" i="3"/>
  <c r="F7" i="3"/>
  <c r="E15" i="3"/>
  <c r="E16" i="3" s="1"/>
  <c r="E10" i="3"/>
  <c r="E11" i="3" s="1"/>
  <c r="E20" i="3"/>
  <c r="E21" i="3" s="1"/>
  <c r="D12" i="3"/>
  <c r="R95" i="3" l="1"/>
  <c r="S100" i="3"/>
  <c r="P90" i="3"/>
  <c r="S93" i="3"/>
  <c r="S94" i="3" s="1"/>
  <c r="V92" i="3"/>
  <c r="T92" i="3"/>
  <c r="Q88" i="3"/>
  <c r="Q89" i="3" s="1"/>
  <c r="R87" i="3"/>
  <c r="V98" i="3"/>
  <c r="V99" i="3" s="1"/>
  <c r="W97" i="3"/>
  <c r="Q29" i="3"/>
  <c r="W34" i="3"/>
  <c r="P61" i="3"/>
  <c r="Q60" i="3"/>
  <c r="V58" i="3"/>
  <c r="Q70" i="3"/>
  <c r="P71" i="3"/>
  <c r="Q65" i="3"/>
  <c r="P66" i="3"/>
  <c r="S63" i="3"/>
  <c r="R64" i="3"/>
  <c r="S68" i="3"/>
  <c r="R69" i="3"/>
  <c r="T68" i="3"/>
  <c r="S56" i="3"/>
  <c r="T56" i="3" s="1"/>
  <c r="T58" i="3"/>
  <c r="R39" i="3"/>
  <c r="V39" i="3" s="1"/>
  <c r="M29" i="3"/>
  <c r="E22" i="3"/>
  <c r="F15" i="3"/>
  <c r="F16" i="3" s="1"/>
  <c r="G7" i="3"/>
  <c r="F10" i="3"/>
  <c r="F11" i="3" s="1"/>
  <c r="F20" i="3"/>
  <c r="F21" i="3" s="1"/>
  <c r="E12" i="3"/>
  <c r="E17" i="3"/>
  <c r="S95" i="3" l="1"/>
  <c r="Q90" i="3"/>
  <c r="V100" i="3"/>
  <c r="W92" i="3"/>
  <c r="V93" i="3"/>
  <c r="V94" i="3" s="1"/>
  <c r="S87" i="3"/>
  <c r="R88" i="3"/>
  <c r="R89" i="3" s="1"/>
  <c r="W98" i="3"/>
  <c r="W99" i="3" s="1"/>
  <c r="X97" i="3"/>
  <c r="W39" i="3"/>
  <c r="S59" i="3"/>
  <c r="X34" i="3"/>
  <c r="R29" i="3"/>
  <c r="S64" i="3"/>
  <c r="V63" i="3"/>
  <c r="R65" i="3"/>
  <c r="Q66" i="3"/>
  <c r="W58" i="3"/>
  <c r="V56" i="3"/>
  <c r="S69" i="3"/>
  <c r="V68" i="3"/>
  <c r="R60" i="3"/>
  <c r="Q61" i="3"/>
  <c r="T63" i="3"/>
  <c r="R70" i="3"/>
  <c r="Q71" i="3"/>
  <c r="S39" i="3"/>
  <c r="F22" i="3"/>
  <c r="F17" i="3"/>
  <c r="F12" i="3"/>
  <c r="G10" i="3"/>
  <c r="G11" i="3" s="1"/>
  <c r="G20" i="3"/>
  <c r="G21" i="3" s="1"/>
  <c r="J7" i="3"/>
  <c r="G15" i="3"/>
  <c r="G16" i="3" s="1"/>
  <c r="R90" i="3" l="1"/>
  <c r="W100" i="3"/>
  <c r="V95" i="3"/>
  <c r="X92" i="3"/>
  <c r="W93" i="3"/>
  <c r="W94" i="3" s="1"/>
  <c r="X98" i="3"/>
  <c r="X99" i="3" s="1"/>
  <c r="Y97" i="3"/>
  <c r="S88" i="3"/>
  <c r="S89" i="3" s="1"/>
  <c r="V87" i="3"/>
  <c r="T87" i="3"/>
  <c r="Z97" i="3"/>
  <c r="V29" i="3"/>
  <c r="S29" i="3"/>
  <c r="X39" i="3"/>
  <c r="Y34" i="3"/>
  <c r="W68" i="3"/>
  <c r="V69" i="3"/>
  <c r="S65" i="3"/>
  <c r="R66" i="3"/>
  <c r="R61" i="3"/>
  <c r="S60" i="3"/>
  <c r="X58" i="3"/>
  <c r="W63" i="3"/>
  <c r="V64" i="3"/>
  <c r="S70" i="3"/>
  <c r="R71" i="3"/>
  <c r="W56" i="3"/>
  <c r="W59" i="3" s="1"/>
  <c r="V59" i="3"/>
  <c r="G17" i="3"/>
  <c r="G22" i="3"/>
  <c r="G12" i="3"/>
  <c r="J10" i="3"/>
  <c r="J11" i="3" s="1"/>
  <c r="K7" i="3"/>
  <c r="J20" i="3"/>
  <c r="J21" i="3" s="1"/>
  <c r="J15" i="3"/>
  <c r="J16" i="3" s="1"/>
  <c r="S90" i="3" l="1"/>
  <c r="X100" i="3"/>
  <c r="W95" i="3"/>
  <c r="V88" i="3"/>
  <c r="V89" i="3" s="1"/>
  <c r="W87" i="3"/>
  <c r="X93" i="3"/>
  <c r="X94" i="3" s="1"/>
  <c r="Y92" i="3"/>
  <c r="Z92" i="3" s="1"/>
  <c r="Y98" i="3"/>
  <c r="Y99" i="3" s="1"/>
  <c r="AB97" i="3"/>
  <c r="Y39" i="3"/>
  <c r="W29" i="3"/>
  <c r="V65" i="3"/>
  <c r="S66" i="3"/>
  <c r="V70" i="3"/>
  <c r="S71" i="3"/>
  <c r="Y58" i="3"/>
  <c r="Z58" i="3" s="1"/>
  <c r="W69" i="3"/>
  <c r="X68" i="3"/>
  <c r="X56" i="3"/>
  <c r="W64" i="3"/>
  <c r="X63" i="3"/>
  <c r="V60" i="3"/>
  <c r="S61" i="3"/>
  <c r="J17" i="3"/>
  <c r="J12" i="3"/>
  <c r="J22" i="3"/>
  <c r="K15" i="3"/>
  <c r="K16" i="3" s="1"/>
  <c r="L7" i="3"/>
  <c r="K20" i="3"/>
  <c r="K21" i="3" s="1"/>
  <c r="K10" i="3"/>
  <c r="K11" i="3" s="1"/>
  <c r="X95" i="3" l="1"/>
  <c r="V90" i="3"/>
  <c r="Y93" i="3"/>
  <c r="Y94" i="3" s="1"/>
  <c r="AB92" i="3"/>
  <c r="AB99" i="3"/>
  <c r="Y100" i="3"/>
  <c r="AC97" i="3"/>
  <c r="AB98" i="3"/>
  <c r="W88" i="3"/>
  <c r="W89" i="3" s="1"/>
  <c r="X87" i="3"/>
  <c r="X29" i="3"/>
  <c r="Y68" i="3"/>
  <c r="X69" i="3"/>
  <c r="W70" i="3"/>
  <c r="V71" i="3"/>
  <c r="AB58" i="3"/>
  <c r="X64" i="3"/>
  <c r="Y63" i="3"/>
  <c r="V61" i="3"/>
  <c r="W60" i="3"/>
  <c r="Y56" i="3"/>
  <c r="Y59" i="3" s="1"/>
  <c r="X59" i="3"/>
  <c r="W65" i="3"/>
  <c r="V66" i="3"/>
  <c r="K17" i="3"/>
  <c r="K22" i="3"/>
  <c r="L20" i="3"/>
  <c r="L21" i="3" s="1"/>
  <c r="M7" i="3"/>
  <c r="N7" i="3" s="1"/>
  <c r="L15" i="3"/>
  <c r="L16" i="3" s="1"/>
  <c r="L10" i="3"/>
  <c r="L11" i="3" s="1"/>
  <c r="K12" i="3"/>
  <c r="Y95" i="3" l="1"/>
  <c r="W90" i="3"/>
  <c r="X89" i="3"/>
  <c r="AD97" i="3"/>
  <c r="AC98" i="3"/>
  <c r="AC99" i="3" s="1"/>
  <c r="X88" i="3"/>
  <c r="Y87" i="3"/>
  <c r="AB100" i="3"/>
  <c r="AB93" i="3"/>
  <c r="AB94" i="3" s="1"/>
  <c r="AC92" i="3"/>
  <c r="Y29" i="3"/>
  <c r="Y64" i="3"/>
  <c r="AB63" i="3"/>
  <c r="X60" i="3"/>
  <c r="W61" i="3"/>
  <c r="X70" i="3"/>
  <c r="W71" i="3"/>
  <c r="X65" i="3"/>
  <c r="W66" i="3"/>
  <c r="AB56" i="3"/>
  <c r="AC56" i="3" s="1"/>
  <c r="AD56" i="3" s="1"/>
  <c r="Z56" i="3"/>
  <c r="Z63" i="3"/>
  <c r="AC58" i="3"/>
  <c r="AB59" i="3"/>
  <c r="Y69" i="3"/>
  <c r="AB68" i="3"/>
  <c r="Z68" i="3"/>
  <c r="L12" i="3"/>
  <c r="L17" i="3"/>
  <c r="L22" i="3"/>
  <c r="M10" i="3"/>
  <c r="M11" i="3" s="1"/>
  <c r="M20" i="3"/>
  <c r="M21" i="3" s="1"/>
  <c r="M15" i="3"/>
  <c r="M16" i="3" s="1"/>
  <c r="P7" i="3"/>
  <c r="AB95" i="3" l="1"/>
  <c r="AB87" i="3"/>
  <c r="Y88" i="3"/>
  <c r="Y89" i="3" s="1"/>
  <c r="X90" i="3"/>
  <c r="AC100" i="3"/>
  <c r="AD92" i="3"/>
  <c r="AC93" i="3"/>
  <c r="AC94" i="3" s="1"/>
  <c r="Z87" i="3"/>
  <c r="AD98" i="3"/>
  <c r="AD99" i="3" s="1"/>
  <c r="AE97" i="3"/>
  <c r="AE98" i="3" s="1"/>
  <c r="AG97" i="3"/>
  <c r="AE56" i="3"/>
  <c r="AG56" i="3"/>
  <c r="AH56" i="3" s="1"/>
  <c r="AI56" i="3" s="1"/>
  <c r="AD58" i="3"/>
  <c r="AC59" i="3"/>
  <c r="Y70" i="3"/>
  <c r="X71" i="3"/>
  <c r="AC63" i="3"/>
  <c r="AB64" i="3"/>
  <c r="AC68" i="3"/>
  <c r="AB69" i="3"/>
  <c r="Y65" i="3"/>
  <c r="X66" i="3"/>
  <c r="X61" i="3"/>
  <c r="Y60" i="3"/>
  <c r="M12" i="3"/>
  <c r="M17" i="3"/>
  <c r="M22" i="3"/>
  <c r="P15" i="3"/>
  <c r="P16" i="3" s="1"/>
  <c r="P10" i="3"/>
  <c r="P11" i="3" s="1"/>
  <c r="P20" i="3"/>
  <c r="P21" i="3" s="1"/>
  <c r="Q7" i="3"/>
  <c r="AC95" i="3" l="1"/>
  <c r="Y90" i="3"/>
  <c r="AE99" i="3"/>
  <c r="AD100" i="3"/>
  <c r="AC87" i="3"/>
  <c r="AB88" i="3"/>
  <c r="AB89" i="3" s="1"/>
  <c r="AG98" i="3"/>
  <c r="AH97" i="3"/>
  <c r="AD93" i="3"/>
  <c r="AD94" i="3" s="1"/>
  <c r="AG92" i="3"/>
  <c r="AE92" i="3"/>
  <c r="AE93" i="3" s="1"/>
  <c r="AD59" i="3"/>
  <c r="AG58" i="3"/>
  <c r="AE58" i="3"/>
  <c r="AE59" i="3" s="1"/>
  <c r="AB60" i="3"/>
  <c r="Y61" i="3"/>
  <c r="AC69" i="3"/>
  <c r="AD68" i="3"/>
  <c r="AJ56" i="3"/>
  <c r="AL56" i="3"/>
  <c r="AM56" i="3" s="1"/>
  <c r="AN56" i="3" s="1"/>
  <c r="AO56" i="3" s="1"/>
  <c r="AB65" i="3"/>
  <c r="Y66" i="3"/>
  <c r="AC64" i="3"/>
  <c r="AD63" i="3"/>
  <c r="AB70" i="3"/>
  <c r="Y71" i="3"/>
  <c r="P12" i="3"/>
  <c r="P17" i="3"/>
  <c r="Q20" i="3"/>
  <c r="Q21" i="3" s="1"/>
  <c r="R7" i="3"/>
  <c r="Q15" i="3"/>
  <c r="Q16" i="3" s="1"/>
  <c r="Q10" i="3"/>
  <c r="Q11" i="3" s="1"/>
  <c r="P22" i="3"/>
  <c r="AB90" i="3" l="1"/>
  <c r="AD95" i="3"/>
  <c r="AE94" i="3"/>
  <c r="AC88" i="3"/>
  <c r="AC89" i="3" s="1"/>
  <c r="AD87" i="3"/>
  <c r="AG93" i="3"/>
  <c r="AH92" i="3"/>
  <c r="AI97" i="3"/>
  <c r="AH98" i="3"/>
  <c r="AG99" i="3"/>
  <c r="AE100" i="3"/>
  <c r="AB61" i="3"/>
  <c r="AC60" i="3"/>
  <c r="AE68" i="3"/>
  <c r="AE69" i="3" s="1"/>
  <c r="AD69" i="3"/>
  <c r="AG68" i="3"/>
  <c r="AC70" i="3"/>
  <c r="AB71" i="3"/>
  <c r="AH58" i="3"/>
  <c r="AG59" i="3"/>
  <c r="AC65" i="3"/>
  <c r="AB66" i="3"/>
  <c r="AE63" i="3"/>
  <c r="AE64" i="3" s="1"/>
  <c r="AG63" i="3"/>
  <c r="AD64" i="3"/>
  <c r="Q12" i="3"/>
  <c r="R20" i="3"/>
  <c r="R21" i="3" s="1"/>
  <c r="S7" i="3"/>
  <c r="T7" i="3" s="1"/>
  <c r="R15" i="3"/>
  <c r="R16" i="3" s="1"/>
  <c r="R10" i="3"/>
  <c r="R11" i="3" s="1"/>
  <c r="Q17" i="3"/>
  <c r="Q22" i="3"/>
  <c r="AC90" i="3" l="1"/>
  <c r="AI92" i="3"/>
  <c r="AH93" i="3"/>
  <c r="AH99" i="3"/>
  <c r="AG100" i="3"/>
  <c r="AG94" i="3"/>
  <c r="AE95" i="3"/>
  <c r="AG87" i="3"/>
  <c r="AD88" i="3"/>
  <c r="AD89" i="3" s="1"/>
  <c r="AE87" i="3"/>
  <c r="AE88" i="3" s="1"/>
  <c r="AI98" i="3"/>
  <c r="AL97" i="3"/>
  <c r="AJ97" i="3"/>
  <c r="AJ98" i="3" s="1"/>
  <c r="AI58" i="3"/>
  <c r="AH59" i="3"/>
  <c r="AD60" i="3"/>
  <c r="AC61" i="3"/>
  <c r="AD65" i="3"/>
  <c r="AC66" i="3"/>
  <c r="AD70" i="3"/>
  <c r="AC71" i="3"/>
  <c r="AH63" i="3"/>
  <c r="AG64" i="3"/>
  <c r="AH68" i="3"/>
  <c r="AG69" i="3"/>
  <c r="R17" i="3"/>
  <c r="R12" i="3"/>
  <c r="R22" i="3"/>
  <c r="S20" i="3"/>
  <c r="S21" i="3" s="1"/>
  <c r="S15" i="3"/>
  <c r="S16" i="3" s="1"/>
  <c r="S10" i="3"/>
  <c r="S11" i="3" s="1"/>
  <c r="V7" i="3"/>
  <c r="AD90" i="3" l="1"/>
  <c r="AE89" i="3"/>
  <c r="AH94" i="3"/>
  <c r="AG95" i="3"/>
  <c r="AI93" i="3"/>
  <c r="AJ92" i="3"/>
  <c r="AJ93" i="3" s="1"/>
  <c r="AL92" i="3"/>
  <c r="AL98" i="3"/>
  <c r="AM97" i="3"/>
  <c r="AH87" i="3"/>
  <c r="AG88" i="3"/>
  <c r="AI99" i="3"/>
  <c r="AH100" i="3"/>
  <c r="AD61" i="3"/>
  <c r="AE60" i="3"/>
  <c r="AH69" i="3"/>
  <c r="AI68" i="3"/>
  <c r="AE70" i="3"/>
  <c r="AD71" i="3"/>
  <c r="AH64" i="3"/>
  <c r="AI63" i="3"/>
  <c r="AE65" i="3"/>
  <c r="AD66" i="3"/>
  <c r="AI59" i="3"/>
  <c r="AL58" i="3"/>
  <c r="AJ58" i="3"/>
  <c r="AJ59" i="3" s="1"/>
  <c r="S22" i="3"/>
  <c r="S17" i="3"/>
  <c r="S12" i="3"/>
  <c r="V15" i="3"/>
  <c r="V16" i="3" s="1"/>
  <c r="V20" i="3"/>
  <c r="V21" i="3" s="1"/>
  <c r="W7" i="3"/>
  <c r="V10" i="3"/>
  <c r="V11" i="3" s="1"/>
  <c r="AJ99" i="3" l="1"/>
  <c r="AI100" i="3"/>
  <c r="AI94" i="3"/>
  <c r="AH95" i="3"/>
  <c r="AH88" i="3"/>
  <c r="AI87" i="3"/>
  <c r="AE90" i="3"/>
  <c r="AG89" i="3"/>
  <c r="AL93" i="3"/>
  <c r="AM92" i="3"/>
  <c r="AN97" i="3"/>
  <c r="AM98" i="3"/>
  <c r="AJ63" i="3"/>
  <c r="AJ64" i="3" s="1"/>
  <c r="AI64" i="3"/>
  <c r="AL63" i="3"/>
  <c r="AG60" i="3"/>
  <c r="AE61" i="3"/>
  <c r="AL59" i="3"/>
  <c r="AM58" i="3"/>
  <c r="AJ68" i="3"/>
  <c r="AJ69" i="3" s="1"/>
  <c r="AI69" i="3"/>
  <c r="AL68" i="3"/>
  <c r="AG65" i="3"/>
  <c r="AE66" i="3"/>
  <c r="AG70" i="3"/>
  <c r="AE71" i="3"/>
  <c r="V17" i="3"/>
  <c r="V22" i="3"/>
  <c r="V12" i="3"/>
  <c r="X7" i="3"/>
  <c r="W10" i="3"/>
  <c r="W11" i="3" s="1"/>
  <c r="W15" i="3"/>
  <c r="W16" i="3" s="1"/>
  <c r="W20" i="3"/>
  <c r="W21" i="3" s="1"/>
  <c r="AN98" i="3" l="1"/>
  <c r="AO97" i="3"/>
  <c r="AO98" i="3" s="1"/>
  <c r="AJ94" i="3"/>
  <c r="AI95" i="3"/>
  <c r="AH89" i="3"/>
  <c r="AG90" i="3"/>
  <c r="AN92" i="3"/>
  <c r="AM93" i="3"/>
  <c r="AL87" i="3"/>
  <c r="AI88" i="3"/>
  <c r="AJ87" i="3"/>
  <c r="AJ88" i="3" s="1"/>
  <c r="AL99" i="3"/>
  <c r="AJ100" i="3"/>
  <c r="AG61" i="3"/>
  <c r="AH60" i="3"/>
  <c r="AH65" i="3"/>
  <c r="AG66" i="3"/>
  <c r="AN58" i="3"/>
  <c r="AM59" i="3"/>
  <c r="AM63" i="3"/>
  <c r="AL64" i="3"/>
  <c r="AM68" i="3"/>
  <c r="AL69" i="3"/>
  <c r="AH70" i="3"/>
  <c r="AG71" i="3"/>
  <c r="W22" i="3"/>
  <c r="W17" i="3"/>
  <c r="W12" i="3"/>
  <c r="X20" i="3"/>
  <c r="X21" i="3" s="1"/>
  <c r="X10" i="3"/>
  <c r="X11" i="3" s="1"/>
  <c r="Y7" i="3"/>
  <c r="J27" i="3" s="1"/>
  <c r="X15" i="3"/>
  <c r="X16" i="3" s="1"/>
  <c r="AM99" i="3" l="1"/>
  <c r="AL100" i="3"/>
  <c r="AN93" i="3"/>
  <c r="AO92" i="3"/>
  <c r="AO93" i="3" s="1"/>
  <c r="AL94" i="3"/>
  <c r="AJ95" i="3"/>
  <c r="AM87" i="3"/>
  <c r="AL88" i="3"/>
  <c r="AH90" i="3"/>
  <c r="AI89" i="3"/>
  <c r="K27" i="3"/>
  <c r="J35" i="3"/>
  <c r="J40" i="3"/>
  <c r="J30" i="3"/>
  <c r="AM64" i="3"/>
  <c r="AN63" i="3"/>
  <c r="AI70" i="3"/>
  <c r="AH71" i="3"/>
  <c r="AI65" i="3"/>
  <c r="AH66" i="3"/>
  <c r="AI60" i="3"/>
  <c r="AH61" i="3"/>
  <c r="AM69" i="3"/>
  <c r="AN68" i="3"/>
  <c r="AN59" i="3"/>
  <c r="AO58" i="3"/>
  <c r="AO59" i="3" s="1"/>
  <c r="X22" i="3"/>
  <c r="X17" i="3"/>
  <c r="X12" i="3"/>
  <c r="Y20" i="3"/>
  <c r="Y21" i="3" s="1"/>
  <c r="Y10" i="3"/>
  <c r="Y11" i="3" s="1"/>
  <c r="J31" i="3" s="1"/>
  <c r="Y15" i="3"/>
  <c r="Y16" i="3" s="1"/>
  <c r="Z7" i="3"/>
  <c r="AM88" i="3" l="1"/>
  <c r="AN87" i="3"/>
  <c r="AI90" i="3"/>
  <c r="AJ89" i="3"/>
  <c r="AM94" i="3"/>
  <c r="AL95" i="3"/>
  <c r="AN99" i="3"/>
  <c r="AM100" i="3"/>
  <c r="J41" i="3"/>
  <c r="J42" i="3" s="1"/>
  <c r="L27" i="3"/>
  <c r="K35" i="3"/>
  <c r="K40" i="3"/>
  <c r="K30" i="3"/>
  <c r="AJ70" i="3"/>
  <c r="AI71" i="3"/>
  <c r="AO63" i="3"/>
  <c r="AO64" i="3" s="1"/>
  <c r="AN64" i="3"/>
  <c r="AI61" i="3"/>
  <c r="AJ60" i="3"/>
  <c r="AO68" i="3"/>
  <c r="AO69" i="3" s="1"/>
  <c r="AN69" i="3"/>
  <c r="AJ65" i="3"/>
  <c r="AI66" i="3"/>
  <c r="Y22" i="3"/>
  <c r="Y17" i="3"/>
  <c r="J36" i="3"/>
  <c r="J37" i="3" s="1"/>
  <c r="Y12" i="3"/>
  <c r="J32" i="3"/>
  <c r="AN94" i="3" l="1"/>
  <c r="AM95" i="3"/>
  <c r="AL89" i="3"/>
  <c r="AJ90" i="3"/>
  <c r="AO99" i="3"/>
  <c r="AO100" i="3" s="1"/>
  <c r="AN100" i="3"/>
  <c r="AN88" i="3"/>
  <c r="AO87" i="3"/>
  <c r="AO88" i="3" s="1"/>
  <c r="M27" i="3"/>
  <c r="P27" i="3"/>
  <c r="L35" i="3"/>
  <c r="L40" i="3"/>
  <c r="L30" i="3"/>
  <c r="AL60" i="3"/>
  <c r="AJ61" i="3"/>
  <c r="AL65" i="3"/>
  <c r="AJ66" i="3"/>
  <c r="AL70" i="3"/>
  <c r="AJ71" i="3"/>
  <c r="K41" i="3"/>
  <c r="K42" i="3" s="1"/>
  <c r="K36" i="3"/>
  <c r="K37" i="3" s="1"/>
  <c r="K31" i="3"/>
  <c r="K32" i="3" s="1"/>
  <c r="AM89" i="3" l="1"/>
  <c r="AL90" i="3"/>
  <c r="AO94" i="3"/>
  <c r="AO95" i="3" s="1"/>
  <c r="AN95" i="3"/>
  <c r="Q27" i="3"/>
  <c r="P35" i="3"/>
  <c r="P40" i="3"/>
  <c r="P30" i="3"/>
  <c r="M35" i="3"/>
  <c r="M40" i="3"/>
  <c r="M30" i="3"/>
  <c r="AM65" i="3"/>
  <c r="AL66" i="3"/>
  <c r="AM70" i="3"/>
  <c r="AL71" i="3"/>
  <c r="AL61" i="3"/>
  <c r="AM60" i="3"/>
  <c r="L41" i="3"/>
  <c r="L42" i="3" s="1"/>
  <c r="L36" i="3"/>
  <c r="L37" i="3" s="1"/>
  <c r="L31" i="3"/>
  <c r="L32" i="3" s="1"/>
  <c r="AM90" i="3" l="1"/>
  <c r="AN89" i="3"/>
  <c r="R27" i="3"/>
  <c r="Q35" i="3"/>
  <c r="Q40" i="3"/>
  <c r="Q30" i="3"/>
  <c r="AN60" i="3"/>
  <c r="AM61" i="3"/>
  <c r="AN70" i="3"/>
  <c r="AM71" i="3"/>
  <c r="AN65" i="3"/>
  <c r="AM66" i="3"/>
  <c r="M41" i="3"/>
  <c r="M36" i="3"/>
  <c r="M31" i="3"/>
  <c r="AN90" i="3" l="1"/>
  <c r="AO89" i="3"/>
  <c r="AO90" i="3" s="1"/>
  <c r="S27" i="3"/>
  <c r="V27" i="3"/>
  <c r="R35" i="3"/>
  <c r="R40" i="3"/>
  <c r="R30" i="3"/>
  <c r="AO70" i="3"/>
  <c r="AO71" i="3" s="1"/>
  <c r="AN71" i="3"/>
  <c r="AO65" i="3"/>
  <c r="AO66" i="3" s="1"/>
  <c r="AN66" i="3"/>
  <c r="AN61" i="3"/>
  <c r="AO60" i="3"/>
  <c r="AO61" i="3" s="1"/>
  <c r="P41" i="3"/>
  <c r="P42" i="3" s="1"/>
  <c r="M42" i="3"/>
  <c r="P36" i="3"/>
  <c r="M37" i="3"/>
  <c r="P31" i="3"/>
  <c r="M32" i="3"/>
  <c r="Q41" i="3" l="1"/>
  <c r="Q42" i="3" s="1"/>
  <c r="S35" i="3"/>
  <c r="S40" i="3"/>
  <c r="S30" i="3"/>
  <c r="W27" i="3"/>
  <c r="V35" i="3"/>
  <c r="V40" i="3"/>
  <c r="V30" i="3"/>
  <c r="Q36" i="3"/>
  <c r="P37" i="3"/>
  <c r="P32" i="3"/>
  <c r="Q31" i="3"/>
  <c r="R41" i="3" l="1"/>
  <c r="R42" i="3" s="1"/>
  <c r="X27" i="3"/>
  <c r="W35" i="3"/>
  <c r="W40" i="3"/>
  <c r="W30" i="3"/>
  <c r="Q37" i="3"/>
  <c r="R36" i="3"/>
  <c r="Q32" i="3"/>
  <c r="R31" i="3"/>
  <c r="S41" i="3"/>
  <c r="Y27" i="3" l="1"/>
  <c r="X35" i="3"/>
  <c r="X40" i="3"/>
  <c r="X30" i="3"/>
  <c r="V41" i="3"/>
  <c r="S42" i="3"/>
  <c r="R37" i="3"/>
  <c r="S36" i="3"/>
  <c r="R32" i="3"/>
  <c r="S31" i="3"/>
  <c r="Y35" i="3" l="1"/>
  <c r="Y40" i="3"/>
  <c r="Y30" i="3"/>
  <c r="V42" i="3"/>
  <c r="W41" i="3"/>
  <c r="V36" i="3"/>
  <c r="S37" i="3"/>
  <c r="S32" i="3"/>
  <c r="V31" i="3"/>
  <c r="W42" i="3" l="1"/>
  <c r="X41" i="3"/>
  <c r="V37" i="3"/>
  <c r="W36" i="3"/>
  <c r="V32" i="3"/>
  <c r="W31" i="3"/>
  <c r="X42" i="3" l="1"/>
  <c r="Y41" i="3"/>
  <c r="Y42" i="3" s="1"/>
  <c r="W37" i="3"/>
  <c r="X36" i="3"/>
  <c r="W32" i="3"/>
  <c r="X31" i="3"/>
  <c r="X37" i="3" l="1"/>
  <c r="Y36" i="3"/>
  <c r="Y37" i="3" s="1"/>
  <c r="X32" i="3"/>
  <c r="Y31" i="3"/>
  <c r="Y32" i="3" s="1"/>
</calcChain>
</file>

<file path=xl/sharedStrings.xml><?xml version="1.0" encoding="utf-8"?>
<sst xmlns="http://schemas.openxmlformats.org/spreadsheetml/2006/main" count="212" uniqueCount="46">
  <si>
    <t>Q1</t>
  </si>
  <si>
    <t>Q2</t>
  </si>
  <si>
    <t>Q3</t>
  </si>
  <si>
    <t>Q4</t>
  </si>
  <si>
    <t>Total</t>
  </si>
  <si>
    <t>Year 1</t>
  </si>
  <si>
    <t>Year 2</t>
  </si>
  <si>
    <t>Year 3</t>
  </si>
  <si>
    <t xml:space="preserve">    Cumulative Savings</t>
  </si>
  <si>
    <t>Year 4</t>
  </si>
  <si>
    <t xml:space="preserve">  Net Savings</t>
  </si>
  <si>
    <t xml:space="preserve">    Gas Conversion Savings </t>
  </si>
  <si>
    <t xml:space="preserve">  Gas: Estimated Costs</t>
  </si>
  <si>
    <t xml:space="preserve">    Propane Est. Costs</t>
  </si>
  <si>
    <t xml:space="preserve">    Oil Est. Costs</t>
  </si>
  <si>
    <t>Electric Basedboard Est. Costs</t>
  </si>
  <si>
    <t>Conversion To Gas: Investment</t>
  </si>
  <si>
    <t>BergeHVACR</t>
  </si>
  <si>
    <t>Why does it matter?</t>
  </si>
  <si>
    <t>Permits</t>
  </si>
  <si>
    <t>Gas Pipe Drawings</t>
  </si>
  <si>
    <t>Sometimes</t>
  </si>
  <si>
    <t>No</t>
  </si>
  <si>
    <t>Heat Loss/Heat Gain Calculation</t>
  </si>
  <si>
    <t>Equipment Registration</t>
  </si>
  <si>
    <t>Allows customer to get full warranty on equipment (if not done within 60 days the warranty is cut in half)</t>
  </si>
  <si>
    <t>Disposal of debris</t>
  </si>
  <si>
    <t>Never use subcontractors</t>
  </si>
  <si>
    <t>Use R8 Flex Wrap</t>
  </si>
  <si>
    <t>Replace old Duct Work</t>
  </si>
  <si>
    <t>Assumption:  1200 Square foot house with average heat setting of 70 degrees.</t>
  </si>
  <si>
    <t>* Heating comparison calculator savings based on NJNG website, actual cost may vary based on energy usage and level of draft in home.</t>
  </si>
  <si>
    <t>Up to $14,000 at 0% APR for five years through NJNG's On-Bill Repayment Program (OBRP)</t>
  </si>
  <si>
    <r>
      <rPr>
        <b/>
        <sz val="14"/>
        <color rgb="FFFF0000"/>
        <rFont val="Calibri"/>
        <family val="2"/>
        <scheme val="minor"/>
      </rPr>
      <t>Up to $1800 in rebates available</t>
    </r>
    <r>
      <rPr>
        <sz val="14"/>
        <color rgb="FFFF0000"/>
        <rFont val="Calibri"/>
        <family val="2"/>
        <scheme val="minor"/>
      </rPr>
      <t>:  $600 rebate from NJNG and $1200 rebate from New Jersey Clean Energy Program (NJCEP)</t>
    </r>
  </si>
  <si>
    <t>Required to ensure that system is the right fit for your home</t>
  </si>
  <si>
    <t>We are a family business, we plan to be here a long time, so our word means the world to us</t>
  </si>
  <si>
    <t>Using old, broken-down ductwork is not only inefficient, it can be dangerous (when you replace your system but keep fiber duct it will blow into your airstream!)</t>
  </si>
  <si>
    <t>We treat your home as if it were our own</t>
  </si>
  <si>
    <t>This is the industry standard, some companies will cut their own costs by using inferior products, we never do</t>
  </si>
  <si>
    <t>You may be unable to sell your home without a permit confirming the work passed inspection - worse still, we have heard of cases where the customer paid for permits and the HVAC company never actually filed them</t>
  </si>
  <si>
    <r>
      <t xml:space="preserve">Local </t>
    </r>
    <r>
      <rPr>
        <u/>
        <sz val="11"/>
        <color theme="1"/>
        <rFont val="Arial"/>
        <family val="2"/>
      </rPr>
      <t>Competitors</t>
    </r>
  </si>
  <si>
    <t>Things to consider when comparing Gas Conversion estimates</t>
  </si>
  <si>
    <t>To ensure the correct piping is used</t>
  </si>
  <si>
    <t>Year 5</t>
  </si>
  <si>
    <t>Year 6</t>
  </si>
  <si>
    <t>Year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</si>
</sst>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b/>
      <sz val="14"/>
      <color theme="1"/>
      <name val="Arial"/>
      <family val="2"/>
    </font>
    <font>
      <b/>
      <sz val="2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0" fontId="3" fillId="0" borderId="1" xfId="0" applyFont="1" applyBorder="1"/>
    <xf numFmtId="0" fontId="3" fillId="0" borderId="2" xfId="0" applyFont="1" applyBorder="1"/>
    <xf numFmtId="0" fontId="3" fillId="2" borderId="3" xfId="0" applyFont="1" applyFill="1" applyBorder="1"/>
    <xf numFmtId="0" fontId="0" fillId="0" borderId="0" xfId="0" applyBorder="1" applyAlignment="1"/>
    <xf numFmtId="0" fontId="0" fillId="4" borderId="0" xfId="0" applyFill="1"/>
    <xf numFmtId="0" fontId="0" fillId="5" borderId="0" xfId="0" applyFill="1"/>
    <xf numFmtId="0" fontId="0" fillId="3" borderId="0" xfId="0" applyFill="1"/>
    <xf numFmtId="164" fontId="0" fillId="4" borderId="0" xfId="1" applyNumberFormat="1" applyFont="1" applyFill="1"/>
    <xf numFmtId="164" fontId="3" fillId="0" borderId="2" xfId="1" applyNumberFormat="1" applyFont="1" applyBorder="1"/>
    <xf numFmtId="164" fontId="3" fillId="2" borderId="2" xfId="1" applyNumberFormat="1" applyFont="1" applyFill="1" applyBorder="1"/>
    <xf numFmtId="164" fontId="3" fillId="0" borderId="2" xfId="1" applyNumberFormat="1" applyFont="1" applyFill="1" applyBorder="1"/>
    <xf numFmtId="0" fontId="0" fillId="0" borderId="0" xfId="0" applyFill="1"/>
    <xf numFmtId="0" fontId="0" fillId="6" borderId="0" xfId="0" applyFill="1" applyAlignment="1">
      <alignment horizontal="center" wrapText="1"/>
    </xf>
    <xf numFmtId="0" fontId="0" fillId="6" borderId="0" xfId="0" applyFill="1"/>
    <xf numFmtId="164" fontId="0" fillId="6" borderId="0" xfId="1" applyNumberFormat="1" applyFont="1" applyFill="1"/>
    <xf numFmtId="164" fontId="3" fillId="6" borderId="2" xfId="1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164" fontId="0" fillId="4" borderId="4" xfId="1" applyNumberFormat="1" applyFont="1" applyFill="1" applyBorder="1"/>
    <xf numFmtId="164" fontId="0" fillId="4" borderId="0" xfId="1" applyNumberFormat="1" applyFont="1" applyFill="1" applyBorder="1"/>
    <xf numFmtId="164" fontId="0" fillId="4" borderId="5" xfId="1" applyNumberFormat="1" applyFont="1" applyFill="1" applyBorder="1"/>
    <xf numFmtId="164" fontId="0" fillId="0" borderId="4" xfId="1" applyNumberFormat="1" applyFont="1" applyBorder="1"/>
    <xf numFmtId="164" fontId="0" fillId="0" borderId="0" xfId="1" applyNumberFormat="1" applyFont="1" applyBorder="1"/>
    <xf numFmtId="164" fontId="0" fillId="0" borderId="5" xfId="1" applyNumberFormat="1" applyFont="1" applyBorder="1"/>
    <xf numFmtId="164" fontId="3" fillId="0" borderId="1" xfId="1" applyNumberFormat="1" applyFont="1" applyBorder="1"/>
    <xf numFmtId="164" fontId="3" fillId="2" borderId="3" xfId="1" applyNumberFormat="1" applyFont="1" applyFill="1" applyBorder="1"/>
    <xf numFmtId="164" fontId="3" fillId="0" borderId="3" xfId="1" applyNumberFormat="1" applyFont="1" applyFill="1" applyBorder="1"/>
    <xf numFmtId="0" fontId="1" fillId="4" borderId="5" xfId="0" applyFont="1" applyFill="1" applyBorder="1" applyAlignment="1">
      <alignment horizontal="center"/>
    </xf>
    <xf numFmtId="0" fontId="0" fillId="4" borderId="5" xfId="0" applyFill="1" applyBorder="1"/>
    <xf numFmtId="164" fontId="3" fillId="2" borderId="1" xfId="1" applyNumberFormat="1" applyFont="1" applyFill="1" applyBorder="1"/>
    <xf numFmtId="164" fontId="3" fillId="0" borderId="1" xfId="1" applyNumberFormat="1" applyFont="1" applyFill="1" applyBorder="1"/>
    <xf numFmtId="0" fontId="0" fillId="8" borderId="0" xfId="0" applyFill="1"/>
    <xf numFmtId="164" fontId="0" fillId="0" borderId="5" xfId="1" applyNumberFormat="1" applyFont="1" applyFill="1" applyBorder="1"/>
    <xf numFmtId="164" fontId="0" fillId="8" borderId="4" xfId="1" applyNumberFormat="1" applyFont="1" applyFill="1" applyBorder="1"/>
    <xf numFmtId="164" fontId="0" fillId="8" borderId="0" xfId="1" applyNumberFormat="1" applyFont="1" applyFill="1" applyBorder="1"/>
    <xf numFmtId="164" fontId="0" fillId="8" borderId="5" xfId="1" applyNumberFormat="1" applyFont="1" applyFill="1" applyBorder="1"/>
    <xf numFmtId="164" fontId="0" fillId="5" borderId="4" xfId="1" applyNumberFormat="1" applyFont="1" applyFill="1" applyBorder="1"/>
    <xf numFmtId="164" fontId="0" fillId="5" borderId="0" xfId="1" applyNumberFormat="1" applyFont="1" applyFill="1" applyBorder="1"/>
    <xf numFmtId="164" fontId="0" fillId="5" borderId="5" xfId="1" applyNumberFormat="1" applyFont="1" applyFill="1" applyBorder="1"/>
    <xf numFmtId="164" fontId="0" fillId="3" borderId="4" xfId="1" applyNumberFormat="1" applyFont="1" applyFill="1" applyBorder="1"/>
    <xf numFmtId="164" fontId="0" fillId="3" borderId="0" xfId="1" applyNumberFormat="1" applyFont="1" applyFill="1" applyBorder="1"/>
    <xf numFmtId="164" fontId="0" fillId="3" borderId="5" xfId="1" applyNumberFormat="1" applyFont="1" applyFill="1" applyBorder="1"/>
    <xf numFmtId="0" fontId="3" fillId="0" borderId="0" xfId="0" applyFont="1" applyBorder="1"/>
    <xf numFmtId="164" fontId="3" fillId="6" borderId="0" xfId="1" applyNumberFormat="1" applyFont="1" applyFill="1" applyBorder="1"/>
    <xf numFmtId="164" fontId="3" fillId="0" borderId="0" xfId="1" applyNumberFormat="1" applyFont="1" applyBorder="1"/>
    <xf numFmtId="164" fontId="3" fillId="0" borderId="0" xfId="1" applyNumberFormat="1" applyFont="1" applyFill="1" applyBorder="1"/>
    <xf numFmtId="0" fontId="3" fillId="2" borderId="0" xfId="0" applyFont="1" applyFill="1" applyBorder="1"/>
    <xf numFmtId="165" fontId="0" fillId="0" borderId="0" xfId="2" applyNumberFormat="1" applyFont="1" applyFill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wrapText="1"/>
    </xf>
    <xf numFmtId="0" fontId="9" fillId="0" borderId="0" xfId="0" applyFont="1"/>
    <xf numFmtId="0" fontId="7" fillId="0" borderId="0" xfId="0" applyFont="1" applyAlignment="1">
      <alignment horizontal="center"/>
    </xf>
    <xf numFmtId="0" fontId="3" fillId="0" borderId="3" xfId="0" applyFont="1" applyFill="1" applyBorder="1"/>
    <xf numFmtId="0" fontId="0" fillId="2" borderId="0" xfId="0" applyFill="1"/>
    <xf numFmtId="164" fontId="3" fillId="4" borderId="0" xfId="1" applyNumberFormat="1" applyFont="1" applyFill="1" applyBorder="1"/>
    <xf numFmtId="164" fontId="3" fillId="0" borderId="3" xfId="1" applyNumberFormat="1" applyFont="1" applyBorder="1"/>
    <xf numFmtId="164" fontId="3" fillId="5" borderId="0" xfId="1" applyNumberFormat="1" applyFont="1" applyFill="1" applyBorder="1"/>
    <xf numFmtId="164" fontId="3" fillId="8" borderId="0" xfId="1" applyNumberFormat="1" applyFont="1" applyFill="1" applyBorder="1"/>
    <xf numFmtId="164" fontId="3" fillId="3" borderId="0" xfId="1" applyNumberFormat="1" applyFont="1" applyFill="1" applyBorder="1"/>
    <xf numFmtId="0" fontId="4" fillId="7" borderId="1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2286000</xdr:colOff>
      <xdr:row>4</xdr:row>
      <xdr:rowOff>0</xdr:rowOff>
    </xdr:from>
    <xdr:ext cx="914400" cy="27424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2286000" y="952500"/>
              <a:ext cx="914400" cy="2742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1" i="1">
                        <a:latin typeface="Cambria Math"/>
                        <a:ea typeface="Cambria Math"/>
                      </a:rPr>
                      <m:t>√</m:t>
                    </m:r>
                  </m:oMath>
                </m:oMathPara>
              </a14:m>
              <a:endParaRPr lang="en-US" sz="1100" b="1">
                <a:latin typeface="Berlin Sans FB Demi" pitchFamily="34" charset="0"/>
              </a:endParaRPr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2286000" y="952500"/>
              <a:ext cx="914400" cy="2742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en-US" sz="1100" b="1" i="0">
                  <a:latin typeface="Cambria Math"/>
                  <a:ea typeface="Cambria Math"/>
                </a:rPr>
                <a:t>√</a:t>
              </a:r>
              <a:endParaRPr lang="en-US" sz="1100" b="1">
                <a:latin typeface="Berlin Sans FB Demi" pitchFamily="34" charset="0"/>
              </a:endParaRPr>
            </a:p>
          </xdr:txBody>
        </xdr:sp>
      </mc:Fallback>
    </mc:AlternateContent>
    <xdr:clientData/>
  </xdr:oneCellAnchor>
  <xdr:oneCellAnchor>
    <xdr:from>
      <xdr:col>1</xdr:col>
      <xdr:colOff>0</xdr:colOff>
      <xdr:row>6</xdr:row>
      <xdr:rowOff>0</xdr:rowOff>
    </xdr:from>
    <xdr:ext cx="914400" cy="27424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2305050" y="1333500"/>
              <a:ext cx="914400" cy="2742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1" i="1">
                        <a:latin typeface="Cambria Math"/>
                        <a:ea typeface="Cambria Math"/>
                      </a:rPr>
                      <m:t>√</m:t>
                    </m:r>
                  </m:oMath>
                </m:oMathPara>
              </a14:m>
              <a:endParaRPr lang="en-US" sz="1100" b="1">
                <a:latin typeface="Berlin Sans FB Demi" pitchFamily="34" charset="0"/>
              </a:endParaRPr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2305050" y="1333500"/>
              <a:ext cx="914400" cy="2742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100" b="1" i="0">
                  <a:latin typeface="Cambria Math"/>
                  <a:ea typeface="Cambria Math"/>
                </a:rPr>
                <a:t>√</a:t>
              </a:r>
              <a:endParaRPr lang="en-US" sz="1100" b="1">
                <a:latin typeface="Berlin Sans FB Demi" pitchFamily="34" charset="0"/>
              </a:endParaRPr>
            </a:p>
          </xdr:txBody>
        </xdr:sp>
      </mc:Fallback>
    </mc:AlternateContent>
    <xdr:clientData/>
  </xdr:oneCellAnchor>
  <xdr:oneCellAnchor>
    <xdr:from>
      <xdr:col>1</xdr:col>
      <xdr:colOff>0</xdr:colOff>
      <xdr:row>10</xdr:row>
      <xdr:rowOff>0</xdr:rowOff>
    </xdr:from>
    <xdr:ext cx="914400" cy="27424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/>
            <xdr:cNvSpPr txBox="1"/>
          </xdr:nvSpPr>
          <xdr:spPr>
            <a:xfrm>
              <a:off x="2305050" y="1762125"/>
              <a:ext cx="914400" cy="2742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1" i="1">
                        <a:latin typeface="Cambria Math"/>
                        <a:ea typeface="Cambria Math"/>
                      </a:rPr>
                      <m:t>√</m:t>
                    </m:r>
                  </m:oMath>
                </m:oMathPara>
              </a14:m>
              <a:endParaRPr lang="en-US" sz="1100" b="1">
                <a:latin typeface="Berlin Sans FB Demi" pitchFamily="34" charset="0"/>
              </a:endParaRPr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2305050" y="1762125"/>
              <a:ext cx="914400" cy="2742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100" b="1" i="0">
                  <a:latin typeface="Cambria Math"/>
                  <a:ea typeface="Cambria Math"/>
                </a:rPr>
                <a:t>√</a:t>
              </a:r>
              <a:endParaRPr lang="en-US" sz="1100" b="1">
                <a:latin typeface="Berlin Sans FB Demi" pitchFamily="34" charset="0"/>
              </a:endParaRPr>
            </a:p>
          </xdr:txBody>
        </xdr:sp>
      </mc:Fallback>
    </mc:AlternateContent>
    <xdr:clientData/>
  </xdr:oneCellAnchor>
  <xdr:oneCellAnchor>
    <xdr:from>
      <xdr:col>1</xdr:col>
      <xdr:colOff>0</xdr:colOff>
      <xdr:row>8</xdr:row>
      <xdr:rowOff>0</xdr:rowOff>
    </xdr:from>
    <xdr:ext cx="914400" cy="27424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/>
            <xdr:cNvSpPr txBox="1"/>
          </xdr:nvSpPr>
          <xdr:spPr>
            <a:xfrm>
              <a:off x="2305050" y="2143125"/>
              <a:ext cx="914400" cy="2742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1" i="1">
                        <a:latin typeface="Cambria Math"/>
                        <a:ea typeface="Cambria Math"/>
                      </a:rPr>
                      <m:t>√</m:t>
                    </m:r>
                  </m:oMath>
                </m:oMathPara>
              </a14:m>
              <a:endParaRPr lang="en-US" sz="1100" b="1">
                <a:latin typeface="Berlin Sans FB Demi" pitchFamily="34" charset="0"/>
              </a:endParaRPr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2305050" y="2143125"/>
              <a:ext cx="914400" cy="2742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100" b="1" i="0">
                  <a:latin typeface="Cambria Math"/>
                  <a:ea typeface="Cambria Math"/>
                </a:rPr>
                <a:t>√</a:t>
              </a:r>
              <a:endParaRPr lang="en-US" sz="1100" b="1">
                <a:latin typeface="Berlin Sans FB Demi" pitchFamily="34" charset="0"/>
              </a:endParaRPr>
            </a:p>
          </xdr:txBody>
        </xdr:sp>
      </mc:Fallback>
    </mc:AlternateContent>
    <xdr:clientData/>
  </xdr:oneCellAnchor>
  <xdr:oneCellAnchor>
    <xdr:from>
      <xdr:col>1</xdr:col>
      <xdr:colOff>0</xdr:colOff>
      <xdr:row>18</xdr:row>
      <xdr:rowOff>0</xdr:rowOff>
    </xdr:from>
    <xdr:ext cx="914400" cy="27424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/>
            <xdr:cNvSpPr txBox="1"/>
          </xdr:nvSpPr>
          <xdr:spPr>
            <a:xfrm>
              <a:off x="2305050" y="2524125"/>
              <a:ext cx="914400" cy="2742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1" i="1">
                        <a:latin typeface="Cambria Math"/>
                        <a:ea typeface="Cambria Math"/>
                      </a:rPr>
                      <m:t>√</m:t>
                    </m:r>
                  </m:oMath>
                </m:oMathPara>
              </a14:m>
              <a:endParaRPr lang="en-US" sz="1100" b="1">
                <a:latin typeface="Berlin Sans FB Demi" pitchFamily="34" charset="0"/>
              </a:endParaRPr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2305050" y="2524125"/>
              <a:ext cx="914400" cy="2742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100" b="1" i="0">
                  <a:latin typeface="Cambria Math"/>
                  <a:ea typeface="Cambria Math"/>
                </a:rPr>
                <a:t>√</a:t>
              </a:r>
              <a:endParaRPr lang="en-US" sz="1100" b="1">
                <a:latin typeface="Berlin Sans FB Demi" pitchFamily="34" charset="0"/>
              </a:endParaRPr>
            </a:p>
          </xdr:txBody>
        </xdr:sp>
      </mc:Fallback>
    </mc:AlternateContent>
    <xdr:clientData/>
  </xdr:oneCellAnchor>
  <xdr:oneCellAnchor>
    <xdr:from>
      <xdr:col>1</xdr:col>
      <xdr:colOff>0</xdr:colOff>
      <xdr:row>16</xdr:row>
      <xdr:rowOff>0</xdr:rowOff>
    </xdr:from>
    <xdr:ext cx="914400" cy="27424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/>
            <xdr:cNvSpPr txBox="1"/>
          </xdr:nvSpPr>
          <xdr:spPr>
            <a:xfrm>
              <a:off x="2305050" y="2905125"/>
              <a:ext cx="914400" cy="2742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1" i="1">
                        <a:latin typeface="Cambria Math"/>
                        <a:ea typeface="Cambria Math"/>
                      </a:rPr>
                      <m:t>√</m:t>
                    </m:r>
                  </m:oMath>
                </m:oMathPara>
              </a14:m>
              <a:endParaRPr lang="en-US" sz="1100" b="1">
                <a:latin typeface="Berlin Sans FB Demi" pitchFamily="34" charset="0"/>
              </a:endParaRPr>
            </a:p>
          </xdr:txBody>
        </xdr:sp>
      </mc:Choice>
      <mc:Fallback xmlns="">
        <xdr:sp macro="" textlink="">
          <xdr:nvSpPr>
            <xdr:cNvPr id="11" name="TextBox 10"/>
            <xdr:cNvSpPr txBox="1"/>
          </xdr:nvSpPr>
          <xdr:spPr>
            <a:xfrm>
              <a:off x="2305050" y="2905125"/>
              <a:ext cx="914400" cy="2742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100" b="1" i="0">
                  <a:latin typeface="Cambria Math"/>
                  <a:ea typeface="Cambria Math"/>
                </a:rPr>
                <a:t>√</a:t>
              </a:r>
              <a:endParaRPr lang="en-US" sz="1100" b="1">
                <a:latin typeface="Berlin Sans FB Demi" pitchFamily="34" charset="0"/>
              </a:endParaRPr>
            </a:p>
          </xdr:txBody>
        </xdr:sp>
      </mc:Fallback>
    </mc:AlternateContent>
    <xdr:clientData/>
  </xdr:oneCellAnchor>
  <xdr:oneCellAnchor>
    <xdr:from>
      <xdr:col>1</xdr:col>
      <xdr:colOff>0</xdr:colOff>
      <xdr:row>12</xdr:row>
      <xdr:rowOff>0</xdr:rowOff>
    </xdr:from>
    <xdr:ext cx="914400" cy="27424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/>
            <xdr:cNvSpPr txBox="1"/>
          </xdr:nvSpPr>
          <xdr:spPr>
            <a:xfrm>
              <a:off x="2305050" y="3286125"/>
              <a:ext cx="914400" cy="2742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1" i="1">
                        <a:latin typeface="Cambria Math"/>
                        <a:ea typeface="Cambria Math"/>
                      </a:rPr>
                      <m:t>√</m:t>
                    </m:r>
                  </m:oMath>
                </m:oMathPara>
              </a14:m>
              <a:endParaRPr lang="en-US" sz="1100" b="1">
                <a:latin typeface="Berlin Sans FB Demi" pitchFamily="34" charset="0"/>
              </a:endParaRPr>
            </a:p>
          </xdr:txBody>
        </xdr:sp>
      </mc:Choice>
      <mc:Fallback xmlns="">
        <xdr:sp macro="" textlink="">
          <xdr:nvSpPr>
            <xdr:cNvPr id="12" name="TextBox 11"/>
            <xdr:cNvSpPr txBox="1"/>
          </xdr:nvSpPr>
          <xdr:spPr>
            <a:xfrm>
              <a:off x="2305050" y="3286125"/>
              <a:ext cx="914400" cy="2742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100" b="1" i="0">
                  <a:latin typeface="Cambria Math"/>
                  <a:ea typeface="Cambria Math"/>
                </a:rPr>
                <a:t>√</a:t>
              </a:r>
              <a:endParaRPr lang="en-US" sz="1100" b="1">
                <a:latin typeface="Berlin Sans FB Demi" pitchFamily="34" charset="0"/>
              </a:endParaRPr>
            </a:p>
          </xdr:txBody>
        </xdr:sp>
      </mc:Fallback>
    </mc:AlternateContent>
    <xdr:clientData/>
  </xdr:oneCellAnchor>
  <xdr:oneCellAnchor>
    <xdr:from>
      <xdr:col>1</xdr:col>
      <xdr:colOff>0</xdr:colOff>
      <xdr:row>14</xdr:row>
      <xdr:rowOff>0</xdr:rowOff>
    </xdr:from>
    <xdr:ext cx="914400" cy="27424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/>
            <xdr:cNvSpPr txBox="1"/>
          </xdr:nvSpPr>
          <xdr:spPr>
            <a:xfrm>
              <a:off x="2305050" y="3667125"/>
              <a:ext cx="914400" cy="2742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1" i="1">
                        <a:latin typeface="Cambria Math"/>
                        <a:ea typeface="Cambria Math"/>
                      </a:rPr>
                      <m:t>√</m:t>
                    </m:r>
                  </m:oMath>
                </m:oMathPara>
              </a14:m>
              <a:endParaRPr lang="en-US" sz="1100" b="1">
                <a:latin typeface="Berlin Sans FB Demi" pitchFamily="34" charset="0"/>
              </a:endParaRPr>
            </a:p>
          </xdr:txBody>
        </xdr:sp>
      </mc:Choice>
      <mc:Fallback xmlns="">
        <xdr:sp macro="" textlink="">
          <xdr:nvSpPr>
            <xdr:cNvPr id="13" name="TextBox 12"/>
            <xdr:cNvSpPr txBox="1"/>
          </xdr:nvSpPr>
          <xdr:spPr>
            <a:xfrm>
              <a:off x="2305050" y="3667125"/>
              <a:ext cx="914400" cy="2742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100" b="1" i="0">
                  <a:latin typeface="Cambria Math"/>
                  <a:ea typeface="Cambria Math"/>
                </a:rPr>
                <a:t>√</a:t>
              </a:r>
              <a:endParaRPr lang="en-US" sz="1100" b="1">
                <a:latin typeface="Berlin Sans FB Demi" pitchFamily="34" charset="0"/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O105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17" sqref="E17"/>
    </sheetView>
  </sheetViews>
  <sheetFormatPr defaultRowHeight="15" x14ac:dyDescent="0.25"/>
  <cols>
    <col min="1" max="1" width="26.7109375" customWidth="1"/>
    <col min="2" max="2" width="2.7109375" hidden="1" customWidth="1"/>
    <col min="3" max="3" width="11" customWidth="1"/>
    <col min="4" max="7" width="9.7109375" bestFit="1" customWidth="1"/>
    <col min="8" max="8" width="8.42578125" customWidth="1"/>
    <col min="9" max="9" width="1.7109375" customWidth="1"/>
    <col min="10" max="13" width="9" bestFit="1" customWidth="1"/>
    <col min="14" max="14" width="8" hidden="1" customWidth="1"/>
    <col min="15" max="15" width="1.7109375" customWidth="1"/>
    <col min="16" max="17" width="9" bestFit="1" customWidth="1"/>
    <col min="18" max="18" width="8.7109375" customWidth="1"/>
    <col min="19" max="19" width="9" customWidth="1"/>
    <col min="20" max="20" width="7.7109375" hidden="1" customWidth="1"/>
    <col min="21" max="21" width="1.7109375" customWidth="1"/>
    <col min="22" max="25" width="8.7109375" customWidth="1"/>
    <col min="26" max="26" width="7.7109375" hidden="1" customWidth="1"/>
    <col min="27" max="27" width="1.7109375" customWidth="1"/>
    <col min="32" max="32" width="1.7109375" customWidth="1"/>
    <col min="37" max="37" width="1.7109375" customWidth="1"/>
  </cols>
  <sheetData>
    <row r="2" spans="1:37" x14ac:dyDescent="0.25">
      <c r="A2" t="s">
        <v>30</v>
      </c>
    </row>
    <row r="4" spans="1:37" x14ac:dyDescent="0.25">
      <c r="D4" s="72" t="s">
        <v>5</v>
      </c>
      <c r="E4" s="73"/>
      <c r="F4" s="73"/>
      <c r="G4" s="73"/>
      <c r="H4" s="74"/>
      <c r="J4" s="72" t="s">
        <v>6</v>
      </c>
      <c r="K4" s="73"/>
      <c r="L4" s="73"/>
      <c r="M4" s="74"/>
      <c r="N4" s="6"/>
      <c r="P4" s="72" t="s">
        <v>7</v>
      </c>
      <c r="Q4" s="73"/>
      <c r="R4" s="73"/>
      <c r="S4" s="74"/>
      <c r="T4" s="6"/>
      <c r="V4" s="72" t="s">
        <v>9</v>
      </c>
      <c r="W4" s="73"/>
      <c r="X4" s="73"/>
      <c r="Y4" s="74"/>
      <c r="Z4" s="6"/>
    </row>
    <row r="5" spans="1:37" ht="48" customHeight="1" x14ac:dyDescent="0.25">
      <c r="C5" s="15" t="s">
        <v>16</v>
      </c>
      <c r="D5" s="19" t="s">
        <v>0</v>
      </c>
      <c r="E5" s="20" t="s">
        <v>1</v>
      </c>
      <c r="F5" s="20" t="s">
        <v>2</v>
      </c>
      <c r="G5" s="20" t="s">
        <v>3</v>
      </c>
      <c r="H5" s="34" t="s">
        <v>4</v>
      </c>
      <c r="J5" s="19" t="s">
        <v>0</v>
      </c>
      <c r="K5" s="20" t="s">
        <v>1</v>
      </c>
      <c r="L5" s="20" t="s">
        <v>2</v>
      </c>
      <c r="M5" s="21" t="s">
        <v>3</v>
      </c>
      <c r="N5" s="1" t="s">
        <v>4</v>
      </c>
      <c r="P5" s="19" t="s">
        <v>0</v>
      </c>
      <c r="Q5" s="20" t="s">
        <v>1</v>
      </c>
      <c r="R5" s="20" t="s">
        <v>2</v>
      </c>
      <c r="S5" s="21" t="s">
        <v>3</v>
      </c>
      <c r="T5" s="1" t="s">
        <v>4</v>
      </c>
      <c r="V5" s="19" t="s">
        <v>0</v>
      </c>
      <c r="W5" s="20" t="s">
        <v>1</v>
      </c>
      <c r="X5" s="20" t="s">
        <v>2</v>
      </c>
      <c r="Y5" s="21" t="s">
        <v>3</v>
      </c>
      <c r="Z5" s="1" t="s">
        <v>4</v>
      </c>
    </row>
    <row r="6" spans="1:37" ht="6.75" customHeight="1" x14ac:dyDescent="0.25">
      <c r="C6" s="16"/>
      <c r="D6" s="22"/>
      <c r="E6" s="23"/>
      <c r="F6" s="23"/>
      <c r="G6" s="23"/>
      <c r="H6" s="35"/>
      <c r="J6" s="22"/>
      <c r="K6" s="23"/>
      <c r="L6" s="23"/>
      <c r="M6" s="24"/>
      <c r="P6" s="22"/>
      <c r="Q6" s="23"/>
      <c r="R6" s="23"/>
      <c r="S6" s="24"/>
      <c r="V6" s="22"/>
      <c r="W6" s="23"/>
      <c r="X6" s="23"/>
      <c r="Y6" s="24"/>
    </row>
    <row r="7" spans="1:37" x14ac:dyDescent="0.25">
      <c r="A7" s="7" t="s">
        <v>12</v>
      </c>
      <c r="B7" s="7"/>
      <c r="C7" s="17"/>
      <c r="D7" s="25">
        <f>+H7/4</f>
        <v>215</v>
      </c>
      <c r="E7" s="26">
        <f>+D7</f>
        <v>215</v>
      </c>
      <c r="F7" s="26">
        <f>+E7</f>
        <v>215</v>
      </c>
      <c r="G7" s="26">
        <f>+F7</f>
        <v>215</v>
      </c>
      <c r="H7" s="27">
        <v>860</v>
      </c>
      <c r="I7" s="10"/>
      <c r="J7" s="25">
        <f>+G7</f>
        <v>215</v>
      </c>
      <c r="K7" s="26">
        <f>+J7</f>
        <v>215</v>
      </c>
      <c r="L7" s="26">
        <f>+K7</f>
        <v>215</v>
      </c>
      <c r="M7" s="27">
        <f>+L7</f>
        <v>215</v>
      </c>
      <c r="N7" s="10">
        <f>SUM(J7:M7)</f>
        <v>860</v>
      </c>
      <c r="O7" s="10"/>
      <c r="P7" s="25">
        <f>+M7</f>
        <v>215</v>
      </c>
      <c r="Q7" s="26">
        <f>+P7</f>
        <v>215</v>
      </c>
      <c r="R7" s="26">
        <f>+Q7</f>
        <v>215</v>
      </c>
      <c r="S7" s="27">
        <f>+R7</f>
        <v>215</v>
      </c>
      <c r="T7" s="10">
        <f>SUM(P7:S7)</f>
        <v>860</v>
      </c>
      <c r="U7" s="10"/>
      <c r="V7" s="25">
        <f>+S7</f>
        <v>215</v>
      </c>
      <c r="W7" s="26">
        <f>+V7</f>
        <v>215</v>
      </c>
      <c r="X7" s="26">
        <f>+W7</f>
        <v>215</v>
      </c>
      <c r="Y7" s="27">
        <f>+X7</f>
        <v>215</v>
      </c>
      <c r="Z7">
        <f>SUM(V7:Y7)</f>
        <v>860</v>
      </c>
    </row>
    <row r="8" spans="1:37" x14ac:dyDescent="0.25">
      <c r="C8" s="17"/>
      <c r="D8" s="28"/>
      <c r="E8" s="29"/>
      <c r="F8" s="29"/>
      <c r="G8" s="29"/>
      <c r="H8" s="39"/>
      <c r="I8" s="2"/>
      <c r="J8" s="28"/>
      <c r="K8" s="29"/>
      <c r="L8" s="29"/>
      <c r="M8" s="30"/>
      <c r="N8" s="2"/>
      <c r="O8" s="2"/>
      <c r="P8" s="28"/>
      <c r="Q8" s="29"/>
      <c r="R8" s="29"/>
      <c r="S8" s="30"/>
      <c r="T8" s="2"/>
      <c r="U8" s="2"/>
      <c r="V8" s="28"/>
      <c r="W8" s="29"/>
      <c r="X8" s="29"/>
      <c r="Y8" s="30"/>
    </row>
    <row r="9" spans="1:37" x14ac:dyDescent="0.25">
      <c r="A9" s="8" t="s">
        <v>13</v>
      </c>
      <c r="C9" s="17"/>
      <c r="D9" s="43">
        <f>+H9/4</f>
        <v>1148.5</v>
      </c>
      <c r="E9" s="44">
        <f>+D9</f>
        <v>1148.5</v>
      </c>
      <c r="F9" s="44">
        <f>+E9</f>
        <v>1148.5</v>
      </c>
      <c r="G9" s="44">
        <f>+F9</f>
        <v>1148.5</v>
      </c>
      <c r="H9" s="45">
        <v>4594</v>
      </c>
      <c r="I9" s="2"/>
      <c r="J9" s="28">
        <f>+G9</f>
        <v>1148.5</v>
      </c>
      <c r="K9" s="29">
        <f>+J9</f>
        <v>1148.5</v>
      </c>
      <c r="L9" s="29">
        <f>+K9</f>
        <v>1148.5</v>
      </c>
      <c r="M9" s="30">
        <f>+L9</f>
        <v>1148.5</v>
      </c>
      <c r="N9" s="2">
        <f>SUM(J9:M9)</f>
        <v>4594</v>
      </c>
      <c r="O9" s="2"/>
      <c r="P9" s="28">
        <f>+M9</f>
        <v>1148.5</v>
      </c>
      <c r="Q9" s="29">
        <f>+P9</f>
        <v>1148.5</v>
      </c>
      <c r="R9" s="29">
        <f>+Q9</f>
        <v>1148.5</v>
      </c>
      <c r="S9" s="30">
        <f>+R9</f>
        <v>1148.5</v>
      </c>
      <c r="T9" s="2">
        <f>SUM(P9:S9)</f>
        <v>4594</v>
      </c>
      <c r="U9" s="2"/>
      <c r="V9" s="28">
        <f>+S9</f>
        <v>1148.5</v>
      </c>
      <c r="W9" s="29">
        <f>+V9</f>
        <v>1148.5</v>
      </c>
      <c r="X9" s="29">
        <f>+W9</f>
        <v>1148.5</v>
      </c>
      <c r="Y9" s="30">
        <f>+X9</f>
        <v>1148.5</v>
      </c>
      <c r="Z9">
        <f>SUM(V9:Y9)</f>
        <v>4594</v>
      </c>
    </row>
    <row r="10" spans="1:37" ht="15" hidden="1" customHeight="1" x14ac:dyDescent="0.25">
      <c r="A10" t="s">
        <v>11</v>
      </c>
      <c r="C10" s="17"/>
      <c r="D10" s="28">
        <f>+D9-D7</f>
        <v>933.5</v>
      </c>
      <c r="E10" s="29">
        <f>+E9-E7</f>
        <v>933.5</v>
      </c>
      <c r="F10" s="29">
        <f>+F9-F7</f>
        <v>933.5</v>
      </c>
      <c r="G10" s="29">
        <f>+G9-G7</f>
        <v>933.5</v>
      </c>
      <c r="H10" s="39"/>
      <c r="I10" s="2"/>
      <c r="J10" s="28">
        <f>+J9-J7</f>
        <v>933.5</v>
      </c>
      <c r="K10" s="29">
        <f>+K9-K7</f>
        <v>933.5</v>
      </c>
      <c r="L10" s="29">
        <f>+L9-L7</f>
        <v>933.5</v>
      </c>
      <c r="M10" s="30">
        <f>+M9-M7</f>
        <v>933.5</v>
      </c>
      <c r="N10" s="2"/>
      <c r="O10" s="2"/>
      <c r="P10" s="28">
        <f>+P9-P7</f>
        <v>933.5</v>
      </c>
      <c r="Q10" s="29">
        <f>+Q9-Q7</f>
        <v>933.5</v>
      </c>
      <c r="R10" s="29">
        <f>+R9-R7</f>
        <v>933.5</v>
      </c>
      <c r="S10" s="30">
        <f>+S9-S7</f>
        <v>933.5</v>
      </c>
      <c r="T10" s="2"/>
      <c r="U10" s="2"/>
      <c r="V10" s="28">
        <f>+V9-V7</f>
        <v>933.5</v>
      </c>
      <c r="W10" s="29">
        <f>+W9-W7</f>
        <v>933.5</v>
      </c>
      <c r="X10" s="29">
        <f>+X9-X7</f>
        <v>933.5</v>
      </c>
      <c r="Y10" s="30">
        <f>+Y9-Y7</f>
        <v>933.5</v>
      </c>
    </row>
    <row r="11" spans="1:37" x14ac:dyDescent="0.25">
      <c r="A11" t="s">
        <v>8</v>
      </c>
      <c r="C11" s="17"/>
      <c r="D11" s="28">
        <f>+D10</f>
        <v>933.5</v>
      </c>
      <c r="E11" s="29">
        <f>+D11+E10</f>
        <v>1867</v>
      </c>
      <c r="F11" s="29">
        <f t="shared" ref="F11:G11" si="0">+E11+F10</f>
        <v>2800.5</v>
      </c>
      <c r="G11" s="29">
        <f t="shared" si="0"/>
        <v>3734</v>
      </c>
      <c r="H11" s="39"/>
      <c r="I11" s="2"/>
      <c r="J11" s="28">
        <f>+G11+J10</f>
        <v>4667.5</v>
      </c>
      <c r="K11" s="29">
        <f>+J11+K10</f>
        <v>5601</v>
      </c>
      <c r="L11" s="29">
        <f>+K11+L10</f>
        <v>6534.5</v>
      </c>
      <c r="M11" s="30">
        <f>+L11+M10</f>
        <v>7468</v>
      </c>
      <c r="N11" s="2"/>
      <c r="O11" s="2"/>
      <c r="P11" s="28">
        <f>+M11+P10</f>
        <v>8401.5</v>
      </c>
      <c r="Q11" s="29">
        <f>+P11+Q10</f>
        <v>9335</v>
      </c>
      <c r="R11" s="29">
        <f>+Q11+R10</f>
        <v>10268.5</v>
      </c>
      <c r="S11" s="30">
        <f>+R11+S10</f>
        <v>11202</v>
      </c>
      <c r="T11" s="2"/>
      <c r="U11" s="2"/>
      <c r="V11" s="28">
        <f>+S11+V10</f>
        <v>12135.5</v>
      </c>
      <c r="W11" s="29">
        <f>+V11+W10</f>
        <v>13069</v>
      </c>
      <c r="X11" s="29">
        <f>+W11+X10</f>
        <v>14002.5</v>
      </c>
      <c r="Y11" s="30">
        <f>+X11+Y10</f>
        <v>14936</v>
      </c>
    </row>
    <row r="12" spans="1:37" x14ac:dyDescent="0.25">
      <c r="A12" s="3" t="s">
        <v>10</v>
      </c>
      <c r="B12" s="4"/>
      <c r="C12" s="18">
        <v>-12000</v>
      </c>
      <c r="D12" s="31">
        <f>+C12+D11</f>
        <v>-11066.5</v>
      </c>
      <c r="E12" s="11">
        <f>+C12+E11</f>
        <v>-10133</v>
      </c>
      <c r="F12" s="11">
        <f>+C12+F11</f>
        <v>-9199.5</v>
      </c>
      <c r="G12" s="11">
        <f>+C12+G11</f>
        <v>-8266</v>
      </c>
      <c r="H12" s="33"/>
      <c r="I12" s="11"/>
      <c r="J12" s="31">
        <f>+C12+J11</f>
        <v>-7332.5</v>
      </c>
      <c r="K12" s="11">
        <f>+C12+K11</f>
        <v>-6399</v>
      </c>
      <c r="L12" s="13">
        <f>+C12+L11</f>
        <v>-5465.5</v>
      </c>
      <c r="M12" s="33">
        <f>+C12+M11</f>
        <v>-4532</v>
      </c>
      <c r="N12" s="13"/>
      <c r="O12" s="13"/>
      <c r="P12" s="37">
        <f>+C12+P11</f>
        <v>-3598.5</v>
      </c>
      <c r="Q12" s="13">
        <f>+C12+Q11</f>
        <v>-2665</v>
      </c>
      <c r="R12" s="13">
        <f>+C12+R11</f>
        <v>-1731.5</v>
      </c>
      <c r="S12" s="33">
        <f>+C12+S11</f>
        <v>-798</v>
      </c>
      <c r="T12" s="12"/>
      <c r="U12" s="13"/>
      <c r="V12" s="36">
        <f>+C12+V11</f>
        <v>135.5</v>
      </c>
      <c r="W12" s="12">
        <f>+C12+W11</f>
        <v>1069</v>
      </c>
      <c r="X12" s="12">
        <f>+C12+X11</f>
        <v>2002.5</v>
      </c>
      <c r="Y12" s="32">
        <f>+C12+Y11</f>
        <v>2936</v>
      </c>
      <c r="Z12" s="5"/>
      <c r="AA12" s="14"/>
      <c r="AF12" s="14"/>
      <c r="AK12" s="14"/>
    </row>
    <row r="13" spans="1:37" x14ac:dyDescent="0.25">
      <c r="C13" s="17"/>
      <c r="D13" s="28"/>
      <c r="E13" s="29"/>
      <c r="F13" s="29"/>
      <c r="G13" s="29"/>
      <c r="H13" s="39"/>
      <c r="I13" s="2"/>
      <c r="J13" s="28"/>
      <c r="K13" s="29"/>
      <c r="L13" s="29"/>
      <c r="M13" s="30"/>
      <c r="N13" s="2"/>
      <c r="O13" s="2"/>
      <c r="P13" s="28"/>
      <c r="Q13" s="29"/>
      <c r="R13" s="29"/>
      <c r="S13" s="30"/>
      <c r="T13" s="2"/>
      <c r="U13" s="2"/>
      <c r="V13" s="28"/>
      <c r="W13" s="29"/>
      <c r="X13" s="29"/>
      <c r="Y13" s="30"/>
    </row>
    <row r="14" spans="1:37" x14ac:dyDescent="0.25">
      <c r="A14" s="38" t="s">
        <v>14</v>
      </c>
      <c r="C14" s="17"/>
      <c r="D14" s="40">
        <f>+H14/4</f>
        <v>692.75</v>
      </c>
      <c r="E14" s="41">
        <f>+D14</f>
        <v>692.75</v>
      </c>
      <c r="F14" s="41">
        <f>+E14</f>
        <v>692.75</v>
      </c>
      <c r="G14" s="41">
        <f>+F14</f>
        <v>692.75</v>
      </c>
      <c r="H14" s="42">
        <v>2771</v>
      </c>
      <c r="I14" s="2"/>
      <c r="J14" s="28">
        <f>+G14</f>
        <v>692.75</v>
      </c>
      <c r="K14" s="29">
        <f>+J14</f>
        <v>692.75</v>
      </c>
      <c r="L14" s="29">
        <f>+K14</f>
        <v>692.75</v>
      </c>
      <c r="M14" s="30">
        <f>+L14</f>
        <v>692.75</v>
      </c>
      <c r="N14" s="2">
        <f>SUM(J14:M14)</f>
        <v>2771</v>
      </c>
      <c r="O14" s="2"/>
      <c r="P14" s="28">
        <f>+M14</f>
        <v>692.75</v>
      </c>
      <c r="Q14" s="29">
        <f>+P14</f>
        <v>692.75</v>
      </c>
      <c r="R14" s="29">
        <f>+Q14</f>
        <v>692.75</v>
      </c>
      <c r="S14" s="30">
        <f>+R14</f>
        <v>692.75</v>
      </c>
      <c r="T14" s="2">
        <f>SUM(P14:S14)</f>
        <v>2771</v>
      </c>
      <c r="U14" s="2"/>
      <c r="V14" s="28">
        <f>+S14</f>
        <v>692.75</v>
      </c>
      <c r="W14" s="29">
        <f>+V14</f>
        <v>692.75</v>
      </c>
      <c r="X14" s="29">
        <f>+W14</f>
        <v>692.75</v>
      </c>
      <c r="Y14" s="30">
        <f>+X14</f>
        <v>692.75</v>
      </c>
      <c r="Z14">
        <f>SUM(V14:Y14)</f>
        <v>2771</v>
      </c>
    </row>
    <row r="15" spans="1:37" ht="15" hidden="1" customHeight="1" x14ac:dyDescent="0.25">
      <c r="A15" t="s">
        <v>11</v>
      </c>
      <c r="C15" s="17"/>
      <c r="D15" s="28">
        <f>+D14-D7</f>
        <v>477.75</v>
      </c>
      <c r="E15" s="29">
        <f>+E14-E7</f>
        <v>477.75</v>
      </c>
      <c r="F15" s="29">
        <f>+F14-F7</f>
        <v>477.75</v>
      </c>
      <c r="G15" s="29">
        <f>+G14-G7</f>
        <v>477.75</v>
      </c>
      <c r="H15" s="39"/>
      <c r="I15" s="2"/>
      <c r="J15" s="28">
        <f>+J14-J7</f>
        <v>477.75</v>
      </c>
      <c r="K15" s="29">
        <f>+K14-K7</f>
        <v>477.75</v>
      </c>
      <c r="L15" s="29">
        <f>+L14-L7</f>
        <v>477.75</v>
      </c>
      <c r="M15" s="30">
        <f>+M14-M7</f>
        <v>477.75</v>
      </c>
      <c r="N15" s="2"/>
      <c r="O15" s="2"/>
      <c r="P15" s="28">
        <f>+P14-P7</f>
        <v>477.75</v>
      </c>
      <c r="Q15" s="29">
        <f>+Q14-Q7</f>
        <v>477.75</v>
      </c>
      <c r="R15" s="29">
        <f>+R14-R7</f>
        <v>477.75</v>
      </c>
      <c r="S15" s="30">
        <f>+S14-S7</f>
        <v>477.75</v>
      </c>
      <c r="T15" s="2"/>
      <c r="U15" s="2"/>
      <c r="V15" s="28">
        <f>+V14-V7</f>
        <v>477.75</v>
      </c>
      <c r="W15" s="29">
        <f>+W14-W7</f>
        <v>477.75</v>
      </c>
      <c r="X15" s="29">
        <f>+X14-X7</f>
        <v>477.75</v>
      </c>
      <c r="Y15" s="30">
        <f>+Y14-Y7</f>
        <v>477.75</v>
      </c>
    </row>
    <row r="16" spans="1:37" x14ac:dyDescent="0.25">
      <c r="A16" t="s">
        <v>8</v>
      </c>
      <c r="C16" s="17"/>
      <c r="D16" s="28">
        <f>+D15</f>
        <v>477.75</v>
      </c>
      <c r="E16" s="29">
        <f>+D16+E15</f>
        <v>955.5</v>
      </c>
      <c r="F16" s="29">
        <f t="shared" ref="F16" si="1">+E16+F15</f>
        <v>1433.25</v>
      </c>
      <c r="G16" s="29">
        <f t="shared" ref="G16" si="2">+F16+G15</f>
        <v>1911</v>
      </c>
      <c r="H16" s="39"/>
      <c r="I16" s="2"/>
      <c r="J16" s="28">
        <f>+G16+J15</f>
        <v>2388.75</v>
      </c>
      <c r="K16" s="29">
        <f>+J16+K15</f>
        <v>2866.5</v>
      </c>
      <c r="L16" s="29">
        <f>+K16+L15</f>
        <v>3344.25</v>
      </c>
      <c r="M16" s="30">
        <f>+L16+M15</f>
        <v>3822</v>
      </c>
      <c r="N16" s="2"/>
      <c r="O16" s="2"/>
      <c r="P16" s="28">
        <f>+M16+P15</f>
        <v>4299.75</v>
      </c>
      <c r="Q16" s="29">
        <f>+P16+Q15</f>
        <v>4777.5</v>
      </c>
      <c r="R16" s="29">
        <f>+Q16+R15</f>
        <v>5255.25</v>
      </c>
      <c r="S16" s="30">
        <f>+R16+S15</f>
        <v>5733</v>
      </c>
      <c r="T16" s="2"/>
      <c r="U16" s="2"/>
      <c r="V16" s="28">
        <f>+S16+V15</f>
        <v>6210.75</v>
      </c>
      <c r="W16" s="29">
        <f>+V16+W15</f>
        <v>6688.5</v>
      </c>
      <c r="X16" s="29">
        <f>+W16+X15</f>
        <v>7166.25</v>
      </c>
      <c r="Y16" s="30">
        <f>+X16+Y15</f>
        <v>7644</v>
      </c>
    </row>
    <row r="17" spans="1:37" x14ac:dyDescent="0.25">
      <c r="A17" s="3" t="s">
        <v>10</v>
      </c>
      <c r="B17" s="4"/>
      <c r="C17" s="18">
        <f>+C12</f>
        <v>-12000</v>
      </c>
      <c r="D17" s="31">
        <f>+C17+D16</f>
        <v>-11522.25</v>
      </c>
      <c r="E17" s="11">
        <f>+C17+E16</f>
        <v>-11044.5</v>
      </c>
      <c r="F17" s="11">
        <f>+C17+F16</f>
        <v>-10566.75</v>
      </c>
      <c r="G17" s="11">
        <f>+C17+G16</f>
        <v>-10089</v>
      </c>
      <c r="H17" s="33"/>
      <c r="I17" s="11"/>
      <c r="J17" s="31">
        <f>+C17+J16</f>
        <v>-9611.25</v>
      </c>
      <c r="K17" s="11">
        <f>+C17+K16</f>
        <v>-9133.5</v>
      </c>
      <c r="L17" s="13">
        <f>+C17+L16</f>
        <v>-8655.75</v>
      </c>
      <c r="M17" s="33">
        <f>+C17+M16</f>
        <v>-8178</v>
      </c>
      <c r="N17" s="13"/>
      <c r="O17" s="13"/>
      <c r="P17" s="37">
        <f>+C17+P16</f>
        <v>-7700.25</v>
      </c>
      <c r="Q17" s="13">
        <f>+C17+Q16</f>
        <v>-7222.5</v>
      </c>
      <c r="R17" s="13">
        <f>+C17+R16</f>
        <v>-6744.75</v>
      </c>
      <c r="S17" s="33">
        <f>+C17+S16</f>
        <v>-6267</v>
      </c>
      <c r="T17" s="13"/>
      <c r="U17" s="13"/>
      <c r="V17" s="37">
        <f>+C17+V16</f>
        <v>-5789.25</v>
      </c>
      <c r="W17" s="13">
        <f>+C17+W16</f>
        <v>-5311.5</v>
      </c>
      <c r="X17" s="13">
        <f>+C17+X16</f>
        <v>-4833.75</v>
      </c>
      <c r="Y17" s="33">
        <f>+C17+Y16</f>
        <v>-4356</v>
      </c>
      <c r="Z17" s="5"/>
      <c r="AF17" s="14"/>
      <c r="AK17" s="14"/>
    </row>
    <row r="18" spans="1:37" x14ac:dyDescent="0.25">
      <c r="C18" s="17"/>
      <c r="D18" s="28"/>
      <c r="E18" s="29"/>
      <c r="F18" s="29"/>
      <c r="G18" s="29"/>
      <c r="H18" s="39"/>
      <c r="I18" s="2"/>
      <c r="J18" s="28"/>
      <c r="K18" s="29"/>
      <c r="L18" s="29"/>
      <c r="M18" s="30"/>
      <c r="N18" s="2"/>
      <c r="O18" s="2"/>
      <c r="P18" s="28"/>
      <c r="Q18" s="29"/>
      <c r="R18" s="29"/>
      <c r="S18" s="30"/>
      <c r="T18" s="2"/>
      <c r="U18" s="2"/>
      <c r="V18" s="28"/>
      <c r="W18" s="29"/>
      <c r="X18" s="29"/>
      <c r="Y18" s="30"/>
    </row>
    <row r="19" spans="1:37" x14ac:dyDescent="0.25">
      <c r="A19" s="9" t="s">
        <v>15</v>
      </c>
      <c r="C19" s="17"/>
      <c r="D19" s="46">
        <f>+H19/4</f>
        <v>668</v>
      </c>
      <c r="E19" s="47">
        <f>+D19</f>
        <v>668</v>
      </c>
      <c r="F19" s="47">
        <f>+E19</f>
        <v>668</v>
      </c>
      <c r="G19" s="47">
        <f>+F19</f>
        <v>668</v>
      </c>
      <c r="H19" s="48">
        <v>2672</v>
      </c>
      <c r="I19" s="2"/>
      <c r="J19" s="28">
        <f>+G19</f>
        <v>668</v>
      </c>
      <c r="K19" s="29">
        <f>+J19</f>
        <v>668</v>
      </c>
      <c r="L19" s="29">
        <f>+K19</f>
        <v>668</v>
      </c>
      <c r="M19" s="30">
        <f>+L19</f>
        <v>668</v>
      </c>
      <c r="N19" s="2">
        <f>SUM(J19:M19)</f>
        <v>2672</v>
      </c>
      <c r="O19" s="2"/>
      <c r="P19" s="28">
        <f>+M19</f>
        <v>668</v>
      </c>
      <c r="Q19" s="29">
        <f>+P19</f>
        <v>668</v>
      </c>
      <c r="R19" s="29">
        <f>+Q19</f>
        <v>668</v>
      </c>
      <c r="S19" s="30">
        <f>+R19</f>
        <v>668</v>
      </c>
      <c r="T19" s="2">
        <f>SUM(P19:S19)</f>
        <v>2672</v>
      </c>
      <c r="U19" s="2"/>
      <c r="V19" s="28">
        <f>+S19</f>
        <v>668</v>
      </c>
      <c r="W19" s="29">
        <f>+V19</f>
        <v>668</v>
      </c>
      <c r="X19" s="29">
        <f>+W19</f>
        <v>668</v>
      </c>
      <c r="Y19" s="30">
        <f>+X19</f>
        <v>668</v>
      </c>
      <c r="Z19">
        <f>SUM(V19:Y19)</f>
        <v>2672</v>
      </c>
    </row>
    <row r="20" spans="1:37" ht="15" hidden="1" customHeight="1" x14ac:dyDescent="0.25">
      <c r="A20" t="s">
        <v>11</v>
      </c>
      <c r="C20" s="17"/>
      <c r="D20" s="28">
        <f>+D19-D7</f>
        <v>453</v>
      </c>
      <c r="E20" s="29">
        <f>+E19-E7</f>
        <v>453</v>
      </c>
      <c r="F20" s="29">
        <f>+F19-F7</f>
        <v>453</v>
      </c>
      <c r="G20" s="29">
        <f>+G19-G7</f>
        <v>453</v>
      </c>
      <c r="H20" s="39"/>
      <c r="I20" s="2"/>
      <c r="J20" s="28">
        <f>+J19-J7</f>
        <v>453</v>
      </c>
      <c r="K20" s="29">
        <f>+K19-K7</f>
        <v>453</v>
      </c>
      <c r="L20" s="29">
        <f>+L19-L7</f>
        <v>453</v>
      </c>
      <c r="M20" s="30">
        <f>+M19-M7</f>
        <v>453</v>
      </c>
      <c r="N20" s="2"/>
      <c r="O20" s="2"/>
      <c r="P20" s="28">
        <f>+P19-P7</f>
        <v>453</v>
      </c>
      <c r="Q20" s="29">
        <f>+Q19-Q7</f>
        <v>453</v>
      </c>
      <c r="R20" s="29">
        <f>+R19-R7</f>
        <v>453</v>
      </c>
      <c r="S20" s="30">
        <f>+S19-S7</f>
        <v>453</v>
      </c>
      <c r="T20" s="2"/>
      <c r="U20" s="2"/>
      <c r="V20" s="28">
        <f>+V19-V7</f>
        <v>453</v>
      </c>
      <c r="W20" s="29">
        <f>+W19-W7</f>
        <v>453</v>
      </c>
      <c r="X20" s="29">
        <f>+X19-X7</f>
        <v>453</v>
      </c>
      <c r="Y20" s="30">
        <f>+Y19-Y7</f>
        <v>453</v>
      </c>
    </row>
    <row r="21" spans="1:37" x14ac:dyDescent="0.25">
      <c r="A21" t="s">
        <v>8</v>
      </c>
      <c r="C21" s="17"/>
      <c r="D21" s="28">
        <f>+D20</f>
        <v>453</v>
      </c>
      <c r="E21" s="29">
        <f>+D21+E20</f>
        <v>906</v>
      </c>
      <c r="F21" s="29">
        <f t="shared" ref="F21" si="3">+E21+F20</f>
        <v>1359</v>
      </c>
      <c r="G21" s="29">
        <f t="shared" ref="G21" si="4">+F21+G20</f>
        <v>1812</v>
      </c>
      <c r="H21" s="39"/>
      <c r="I21" s="2"/>
      <c r="J21" s="28">
        <f>+G21+J20</f>
        <v>2265</v>
      </c>
      <c r="K21" s="29">
        <f>+J21+K20</f>
        <v>2718</v>
      </c>
      <c r="L21" s="29">
        <f>+K21+L20</f>
        <v>3171</v>
      </c>
      <c r="M21" s="30">
        <f>+L21+M20</f>
        <v>3624</v>
      </c>
      <c r="N21" s="2"/>
      <c r="O21" s="2"/>
      <c r="P21" s="28">
        <f>+M21+P20</f>
        <v>4077</v>
      </c>
      <c r="Q21" s="29">
        <f>+P21+Q20</f>
        <v>4530</v>
      </c>
      <c r="R21" s="29">
        <f>+Q21+R20</f>
        <v>4983</v>
      </c>
      <c r="S21" s="30">
        <f>+R21+S20</f>
        <v>5436</v>
      </c>
      <c r="T21" s="2"/>
      <c r="U21" s="2"/>
      <c r="V21" s="28">
        <f>+S21+V20</f>
        <v>5889</v>
      </c>
      <c r="W21" s="29">
        <f>+V21+W20</f>
        <v>6342</v>
      </c>
      <c r="X21" s="29">
        <f>+W21+X20</f>
        <v>6795</v>
      </c>
      <c r="Y21" s="30">
        <f>+X21+Y20</f>
        <v>7248</v>
      </c>
    </row>
    <row r="22" spans="1:37" x14ac:dyDescent="0.25">
      <c r="A22" s="3" t="s">
        <v>10</v>
      </c>
      <c r="B22" s="4"/>
      <c r="C22" s="18">
        <f>+C12</f>
        <v>-12000</v>
      </c>
      <c r="D22" s="31">
        <f>+C22+D21</f>
        <v>-11547</v>
      </c>
      <c r="E22" s="11">
        <f>+C22+E21</f>
        <v>-11094</v>
      </c>
      <c r="F22" s="11">
        <f>+C22+F21</f>
        <v>-10641</v>
      </c>
      <c r="G22" s="11">
        <f>+C22+G21</f>
        <v>-10188</v>
      </c>
      <c r="H22" s="33"/>
      <c r="I22" s="11"/>
      <c r="J22" s="31">
        <f>+C22+J21</f>
        <v>-9735</v>
      </c>
      <c r="K22" s="11">
        <f>+C22+K21</f>
        <v>-9282</v>
      </c>
      <c r="L22" s="13">
        <f>+C22+L21</f>
        <v>-8829</v>
      </c>
      <c r="M22" s="33">
        <f>+C22+M21</f>
        <v>-8376</v>
      </c>
      <c r="N22" s="13"/>
      <c r="O22" s="13"/>
      <c r="P22" s="37">
        <f>+C22+P21</f>
        <v>-7923</v>
      </c>
      <c r="Q22" s="13">
        <f>+C22+Q21</f>
        <v>-7470</v>
      </c>
      <c r="R22" s="13">
        <f>+C22+R21</f>
        <v>-7017</v>
      </c>
      <c r="S22" s="33">
        <f>+C22+S21</f>
        <v>-6564</v>
      </c>
      <c r="T22" s="13"/>
      <c r="U22" s="13"/>
      <c r="V22" s="37">
        <f>+C22+V21</f>
        <v>-6111</v>
      </c>
      <c r="W22" s="13">
        <f>+C22+W21</f>
        <v>-5658</v>
      </c>
      <c r="X22" s="13">
        <f>+C22+X21</f>
        <v>-5205</v>
      </c>
      <c r="Y22" s="33">
        <f>+C22+Y21</f>
        <v>-4752</v>
      </c>
      <c r="Z22" s="65"/>
      <c r="AA22" s="14"/>
      <c r="AF22" s="14"/>
      <c r="AK22" s="14"/>
    </row>
    <row r="23" spans="1:37" x14ac:dyDescent="0.25">
      <c r="A23" s="49"/>
      <c r="B23" s="49"/>
      <c r="C23" s="50"/>
      <c r="D23" s="51"/>
      <c r="E23" s="51"/>
      <c r="F23" s="51"/>
      <c r="G23" s="51"/>
      <c r="H23" s="52"/>
      <c r="I23" s="51"/>
      <c r="J23" s="51"/>
      <c r="K23" s="51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3"/>
    </row>
    <row r="24" spans="1:37" x14ac:dyDescent="0.25">
      <c r="A24" s="49"/>
      <c r="B24" s="49"/>
      <c r="C24" s="50"/>
      <c r="D24" s="51"/>
      <c r="E24" s="51"/>
      <c r="F24" s="51"/>
      <c r="G24" s="51"/>
      <c r="H24" s="52"/>
      <c r="I24" s="51"/>
      <c r="J24" s="72" t="s">
        <v>43</v>
      </c>
      <c r="K24" s="73"/>
      <c r="L24" s="73"/>
      <c r="M24" s="74"/>
      <c r="N24" s="52"/>
      <c r="O24" s="52"/>
      <c r="P24" s="72" t="s">
        <v>44</v>
      </c>
      <c r="Q24" s="73"/>
      <c r="R24" s="73"/>
      <c r="S24" s="74"/>
      <c r="T24" s="52"/>
      <c r="U24" s="52"/>
      <c r="V24" s="72" t="s">
        <v>45</v>
      </c>
      <c r="W24" s="73"/>
      <c r="X24" s="73"/>
      <c r="Y24" s="74"/>
      <c r="Z24" s="53"/>
    </row>
    <row r="25" spans="1:37" x14ac:dyDescent="0.25">
      <c r="A25" s="49"/>
      <c r="B25" s="49"/>
      <c r="C25" s="50"/>
      <c r="D25" s="51"/>
      <c r="E25" s="51"/>
      <c r="F25" s="51"/>
      <c r="G25" s="51"/>
      <c r="H25" s="52"/>
      <c r="I25" s="51"/>
      <c r="J25" s="19" t="s">
        <v>0</v>
      </c>
      <c r="K25" s="20" t="s">
        <v>1</v>
      </c>
      <c r="L25" s="20" t="s">
        <v>2</v>
      </c>
      <c r="M25" s="21" t="s">
        <v>3</v>
      </c>
      <c r="N25" s="52"/>
      <c r="O25" s="52"/>
      <c r="P25" s="19" t="s">
        <v>0</v>
      </c>
      <c r="Q25" s="20" t="s">
        <v>1</v>
      </c>
      <c r="R25" s="20" t="s">
        <v>2</v>
      </c>
      <c r="S25" s="21" t="s">
        <v>3</v>
      </c>
      <c r="T25" s="52"/>
      <c r="U25" s="52"/>
      <c r="V25" s="19" t="s">
        <v>0</v>
      </c>
      <c r="W25" s="20" t="s">
        <v>1</v>
      </c>
      <c r="X25" s="20" t="s">
        <v>2</v>
      </c>
      <c r="Y25" s="21" t="s">
        <v>3</v>
      </c>
      <c r="Z25" s="53"/>
    </row>
    <row r="26" spans="1:37" ht="6.75" customHeight="1" x14ac:dyDescent="0.25">
      <c r="A26" s="49"/>
      <c r="B26" s="49"/>
      <c r="C26" s="50"/>
      <c r="D26" s="51"/>
      <c r="E26" s="51"/>
      <c r="F26" s="51"/>
      <c r="G26" s="51"/>
      <c r="H26" s="52"/>
      <c r="I26" s="51"/>
      <c r="J26" s="22"/>
      <c r="K26" s="23"/>
      <c r="L26" s="23"/>
      <c r="M26" s="24"/>
      <c r="N26" s="52"/>
      <c r="O26" s="52"/>
      <c r="P26" s="22"/>
      <c r="Q26" s="23"/>
      <c r="R26" s="23"/>
      <c r="S26" s="24"/>
      <c r="T26" s="52"/>
      <c r="U26" s="52"/>
      <c r="V26" s="22"/>
      <c r="W26" s="23"/>
      <c r="X26" s="23"/>
      <c r="Y26" s="24"/>
      <c r="Z26" s="53"/>
    </row>
    <row r="27" spans="1:37" x14ac:dyDescent="0.25">
      <c r="A27" s="7" t="s">
        <v>12</v>
      </c>
      <c r="B27" s="49"/>
      <c r="C27" s="50"/>
      <c r="D27" s="67"/>
      <c r="E27" s="67"/>
      <c r="F27" s="67"/>
      <c r="G27" s="67"/>
      <c r="H27" s="67"/>
      <c r="I27" s="67"/>
      <c r="J27" s="25">
        <f>+Y7</f>
        <v>215</v>
      </c>
      <c r="K27" s="26">
        <f>+J27</f>
        <v>215</v>
      </c>
      <c r="L27" s="26">
        <f>+K27</f>
        <v>215</v>
      </c>
      <c r="M27" s="27">
        <f>+L27</f>
        <v>215</v>
      </c>
      <c r="N27" s="52"/>
      <c r="O27" s="52"/>
      <c r="P27" s="25">
        <f>+L27</f>
        <v>215</v>
      </c>
      <c r="Q27" s="26">
        <f>+P27</f>
        <v>215</v>
      </c>
      <c r="R27" s="26">
        <f>+Q27</f>
        <v>215</v>
      </c>
      <c r="S27" s="27">
        <f>+R27</f>
        <v>215</v>
      </c>
      <c r="T27" s="52"/>
      <c r="U27" s="52"/>
      <c r="V27" s="25">
        <f>+R27</f>
        <v>215</v>
      </c>
      <c r="W27" s="26">
        <f>+V27</f>
        <v>215</v>
      </c>
      <c r="X27" s="26">
        <f>+W27</f>
        <v>215</v>
      </c>
      <c r="Y27" s="27">
        <f>+X27</f>
        <v>215</v>
      </c>
      <c r="Z27" s="53"/>
    </row>
    <row r="28" spans="1:37" x14ac:dyDescent="0.25">
      <c r="B28" s="49"/>
      <c r="C28" s="50"/>
      <c r="D28" s="51"/>
      <c r="E28" s="51"/>
      <c r="F28" s="51"/>
      <c r="G28" s="51"/>
      <c r="H28" s="52"/>
      <c r="I28" s="51"/>
      <c r="J28" s="28"/>
      <c r="K28" s="29"/>
      <c r="L28" s="29"/>
      <c r="M28" s="30"/>
      <c r="N28" s="52"/>
      <c r="O28" s="52"/>
      <c r="P28" s="28"/>
      <c r="Q28" s="29"/>
      <c r="R28" s="29"/>
      <c r="S28" s="30"/>
      <c r="T28" s="52"/>
      <c r="U28" s="52"/>
      <c r="V28" s="28"/>
      <c r="W28" s="29"/>
      <c r="X28" s="29"/>
      <c r="Y28" s="30"/>
      <c r="Z28" s="53"/>
    </row>
    <row r="29" spans="1:37" x14ac:dyDescent="0.25">
      <c r="A29" s="8" t="s">
        <v>13</v>
      </c>
      <c r="B29" s="49"/>
      <c r="C29" s="50"/>
      <c r="D29" s="69"/>
      <c r="E29" s="69"/>
      <c r="F29" s="69"/>
      <c r="G29" s="69"/>
      <c r="H29" s="69"/>
      <c r="I29" s="51"/>
      <c r="J29" s="28">
        <f>+Y9</f>
        <v>1148.5</v>
      </c>
      <c r="K29" s="29">
        <f>+J29</f>
        <v>1148.5</v>
      </c>
      <c r="L29" s="29">
        <f>+K29</f>
        <v>1148.5</v>
      </c>
      <c r="M29" s="30">
        <f>+L29</f>
        <v>1148.5</v>
      </c>
      <c r="N29" s="52"/>
      <c r="O29" s="52"/>
      <c r="P29" s="28">
        <f>+L29</f>
        <v>1148.5</v>
      </c>
      <c r="Q29" s="29">
        <f>+P29</f>
        <v>1148.5</v>
      </c>
      <c r="R29" s="29">
        <f>+Q29</f>
        <v>1148.5</v>
      </c>
      <c r="S29" s="30">
        <f>+R29</f>
        <v>1148.5</v>
      </c>
      <c r="T29" s="52"/>
      <c r="U29" s="52"/>
      <c r="V29" s="28">
        <f>+R29</f>
        <v>1148.5</v>
      </c>
      <c r="W29" s="29">
        <f>+V29</f>
        <v>1148.5</v>
      </c>
      <c r="X29" s="29">
        <f>+W29</f>
        <v>1148.5</v>
      </c>
      <c r="Y29" s="30">
        <f>+X29</f>
        <v>1148.5</v>
      </c>
      <c r="Z29" s="53"/>
    </row>
    <row r="30" spans="1:37" hidden="1" x14ac:dyDescent="0.25">
      <c r="A30" t="s">
        <v>11</v>
      </c>
      <c r="B30" s="49"/>
      <c r="C30" s="50"/>
      <c r="D30" s="51"/>
      <c r="E30" s="51"/>
      <c r="F30" s="51"/>
      <c r="G30" s="51"/>
      <c r="H30" s="52"/>
      <c r="I30" s="51"/>
      <c r="J30" s="28">
        <f>+J29-J27</f>
        <v>933.5</v>
      </c>
      <c r="K30" s="29">
        <f>+K29-K27</f>
        <v>933.5</v>
      </c>
      <c r="L30" s="29">
        <f>+L29-L27</f>
        <v>933.5</v>
      </c>
      <c r="M30" s="30">
        <f>+M29-M27</f>
        <v>933.5</v>
      </c>
      <c r="N30" s="52"/>
      <c r="O30" s="52"/>
      <c r="P30" s="28">
        <f>+P29-P27</f>
        <v>933.5</v>
      </c>
      <c r="Q30" s="29">
        <f>+Q29-Q27</f>
        <v>933.5</v>
      </c>
      <c r="R30" s="29">
        <f>+R29-R27</f>
        <v>933.5</v>
      </c>
      <c r="S30" s="30">
        <f>+S29-S27</f>
        <v>933.5</v>
      </c>
      <c r="T30" s="52"/>
      <c r="U30" s="52"/>
      <c r="V30" s="28">
        <f>+V29-V27</f>
        <v>933.5</v>
      </c>
      <c r="W30" s="29">
        <f>+W29-W27</f>
        <v>933.5</v>
      </c>
      <c r="X30" s="29">
        <f>+X29-X27</f>
        <v>933.5</v>
      </c>
      <c r="Y30" s="30">
        <f>+Y29-Y27</f>
        <v>933.5</v>
      </c>
      <c r="Z30" s="53"/>
    </row>
    <row r="31" spans="1:37" x14ac:dyDescent="0.25">
      <c r="A31" t="s">
        <v>8</v>
      </c>
      <c r="B31" s="49"/>
      <c r="C31" s="50"/>
      <c r="D31" s="51"/>
      <c r="E31" s="51"/>
      <c r="F31" s="51"/>
      <c r="G31" s="51"/>
      <c r="H31" s="52"/>
      <c r="I31" s="51"/>
      <c r="J31" s="28">
        <f>+Y11+J30</f>
        <v>15869.5</v>
      </c>
      <c r="K31" s="29">
        <f>+J31+K30</f>
        <v>16803</v>
      </c>
      <c r="L31" s="29">
        <f>+K31+L30</f>
        <v>17736.5</v>
      </c>
      <c r="M31" s="30">
        <f>+L31+M30</f>
        <v>18670</v>
      </c>
      <c r="N31" s="52"/>
      <c r="O31" s="52"/>
      <c r="P31" s="28">
        <f>+M31+P30</f>
        <v>19603.5</v>
      </c>
      <c r="Q31" s="29">
        <f>+P31+Q30</f>
        <v>20537</v>
      </c>
      <c r="R31" s="29">
        <f>+Q31+R30</f>
        <v>21470.5</v>
      </c>
      <c r="S31" s="30">
        <f>+R31+S30</f>
        <v>22404</v>
      </c>
      <c r="T31" s="52"/>
      <c r="U31" s="52"/>
      <c r="V31" s="28">
        <f>+S31+V30</f>
        <v>23337.5</v>
      </c>
      <c r="W31" s="29">
        <f>+V31+W30</f>
        <v>24271</v>
      </c>
      <c r="X31" s="29">
        <f>+W31+X30</f>
        <v>25204.5</v>
      </c>
      <c r="Y31" s="30">
        <f>+X31+Y30</f>
        <v>26138</v>
      </c>
      <c r="Z31" s="53"/>
    </row>
    <row r="32" spans="1:37" x14ac:dyDescent="0.25">
      <c r="A32" s="3" t="s">
        <v>10</v>
      </c>
      <c r="B32" s="4"/>
      <c r="C32" s="18"/>
      <c r="D32" s="11"/>
      <c r="E32" s="11"/>
      <c r="F32" s="11"/>
      <c r="G32" s="11"/>
      <c r="H32" s="13"/>
      <c r="I32" s="68"/>
      <c r="J32" s="12">
        <f>+C12+J31</f>
        <v>3869.5</v>
      </c>
      <c r="K32" s="12">
        <f>+C12+K31</f>
        <v>4803</v>
      </c>
      <c r="L32" s="12">
        <f>+C12+L31</f>
        <v>5736.5</v>
      </c>
      <c r="M32" s="32">
        <f>+C12+M31</f>
        <v>6670</v>
      </c>
      <c r="N32" s="52"/>
      <c r="O32" s="52"/>
      <c r="P32" s="36">
        <f>+C12+P31</f>
        <v>7603.5</v>
      </c>
      <c r="Q32" s="12">
        <f>+C12+Q31</f>
        <v>8537</v>
      </c>
      <c r="R32" s="12">
        <f>+C12+R31</f>
        <v>9470.5</v>
      </c>
      <c r="S32" s="32">
        <f>+C12+S31</f>
        <v>10404</v>
      </c>
      <c r="T32" s="52"/>
      <c r="U32" s="52"/>
      <c r="V32" s="36">
        <f>C12+V31</f>
        <v>11337.5</v>
      </c>
      <c r="W32" s="12">
        <f>C12+W31</f>
        <v>12271</v>
      </c>
      <c r="X32" s="12">
        <f>+C12+X31</f>
        <v>13204.5</v>
      </c>
      <c r="Y32" s="32">
        <f>+C12+Y31</f>
        <v>14138</v>
      </c>
      <c r="Z32" s="53"/>
    </row>
    <row r="33" spans="1:26" x14ac:dyDescent="0.25">
      <c r="B33" s="49"/>
      <c r="C33" s="50"/>
      <c r="D33" s="51"/>
      <c r="E33" s="51"/>
      <c r="F33" s="51"/>
      <c r="G33" s="51"/>
      <c r="H33" s="52"/>
      <c r="I33" s="51"/>
      <c r="J33" s="28"/>
      <c r="K33" s="29"/>
      <c r="L33" s="29"/>
      <c r="M33" s="30"/>
      <c r="N33" s="52"/>
      <c r="O33" s="52"/>
      <c r="P33" s="28"/>
      <c r="Q33" s="29"/>
      <c r="R33" s="29"/>
      <c r="S33" s="30"/>
      <c r="T33" s="52"/>
      <c r="U33" s="52"/>
      <c r="V33" s="28"/>
      <c r="W33" s="29"/>
      <c r="X33" s="29"/>
      <c r="Y33" s="30"/>
      <c r="Z33" s="53"/>
    </row>
    <row r="34" spans="1:26" x14ac:dyDescent="0.25">
      <c r="A34" s="38" t="s">
        <v>14</v>
      </c>
      <c r="B34" s="49"/>
      <c r="C34" s="50"/>
      <c r="D34" s="70"/>
      <c r="E34" s="70"/>
      <c r="F34" s="70"/>
      <c r="G34" s="70"/>
      <c r="H34" s="70"/>
      <c r="I34" s="51"/>
      <c r="J34" s="28">
        <f>+Y14</f>
        <v>692.75</v>
      </c>
      <c r="K34" s="29">
        <f>+J34</f>
        <v>692.75</v>
      </c>
      <c r="L34" s="29">
        <f>+K34</f>
        <v>692.75</v>
      </c>
      <c r="M34" s="30">
        <f>+L34</f>
        <v>692.75</v>
      </c>
      <c r="N34" s="52"/>
      <c r="O34" s="52"/>
      <c r="P34" s="28">
        <f>+L34</f>
        <v>692.75</v>
      </c>
      <c r="Q34" s="29">
        <f>+P34</f>
        <v>692.75</v>
      </c>
      <c r="R34" s="29">
        <f>+Q34</f>
        <v>692.75</v>
      </c>
      <c r="S34" s="30">
        <f>+R34</f>
        <v>692.75</v>
      </c>
      <c r="T34" s="52"/>
      <c r="U34" s="52"/>
      <c r="V34" s="28">
        <f>+R34</f>
        <v>692.75</v>
      </c>
      <c r="W34" s="29">
        <f>+V34</f>
        <v>692.75</v>
      </c>
      <c r="X34" s="29">
        <f>+W34</f>
        <v>692.75</v>
      </c>
      <c r="Y34" s="30">
        <f>+X34</f>
        <v>692.75</v>
      </c>
      <c r="Z34" s="53"/>
    </row>
    <row r="35" spans="1:26" hidden="1" x14ac:dyDescent="0.25">
      <c r="A35" t="s">
        <v>11</v>
      </c>
      <c r="B35" s="49"/>
      <c r="C35" s="50"/>
      <c r="D35" s="51"/>
      <c r="E35" s="51"/>
      <c r="F35" s="51"/>
      <c r="G35" s="51"/>
      <c r="H35" s="52"/>
      <c r="I35" s="51"/>
      <c r="J35" s="28">
        <f>+J34-J27</f>
        <v>477.75</v>
      </c>
      <c r="K35" s="29">
        <f>+K34-K27</f>
        <v>477.75</v>
      </c>
      <c r="L35" s="29">
        <f>+L34-L27</f>
        <v>477.75</v>
      </c>
      <c r="M35" s="30">
        <f>+M34-M27</f>
        <v>477.75</v>
      </c>
      <c r="N35" s="52"/>
      <c r="O35" s="52"/>
      <c r="P35" s="28">
        <f>+P34-P27</f>
        <v>477.75</v>
      </c>
      <c r="Q35" s="29">
        <f>+Q34-Q27</f>
        <v>477.75</v>
      </c>
      <c r="R35" s="29">
        <f>+R34-R27</f>
        <v>477.75</v>
      </c>
      <c r="S35" s="30">
        <f>+S34-S27</f>
        <v>477.75</v>
      </c>
      <c r="T35" s="52"/>
      <c r="U35" s="52"/>
      <c r="V35" s="28">
        <f>+V34-V27</f>
        <v>477.75</v>
      </c>
      <c r="W35" s="29">
        <f>+W34-W27</f>
        <v>477.75</v>
      </c>
      <c r="X35" s="29">
        <f>+X34-X27</f>
        <v>477.75</v>
      </c>
      <c r="Y35" s="30">
        <f>+Y34-Y27</f>
        <v>477.75</v>
      </c>
      <c r="Z35" s="53"/>
    </row>
    <row r="36" spans="1:26" x14ac:dyDescent="0.25">
      <c r="A36" t="s">
        <v>8</v>
      </c>
      <c r="B36" s="49"/>
      <c r="C36" s="50"/>
      <c r="D36" s="51"/>
      <c r="E36" s="51"/>
      <c r="F36" s="51"/>
      <c r="G36" s="51"/>
      <c r="H36" s="52"/>
      <c r="I36" s="51"/>
      <c r="J36" s="28">
        <f>+Y16+J35</f>
        <v>8121.75</v>
      </c>
      <c r="K36" s="29">
        <f>+J36+K35</f>
        <v>8599.5</v>
      </c>
      <c r="L36" s="29">
        <f>+K36+L35</f>
        <v>9077.25</v>
      </c>
      <c r="M36" s="30">
        <f>+L36+M35</f>
        <v>9555</v>
      </c>
      <c r="N36" s="52"/>
      <c r="O36" s="52"/>
      <c r="P36" s="28">
        <f>+M36+P35</f>
        <v>10032.75</v>
      </c>
      <c r="Q36" s="29">
        <f>+P36+Q35</f>
        <v>10510.5</v>
      </c>
      <c r="R36" s="29">
        <f>+Q36+R35</f>
        <v>10988.25</v>
      </c>
      <c r="S36" s="30">
        <f>+R36+S35</f>
        <v>11466</v>
      </c>
      <c r="T36" s="52"/>
      <c r="U36" s="52"/>
      <c r="V36" s="28">
        <f>+S36+V35</f>
        <v>11943.75</v>
      </c>
      <c r="W36" s="29">
        <f>+V36+W35</f>
        <v>12421.5</v>
      </c>
      <c r="X36" s="29">
        <f>+W36+X35</f>
        <v>12899.25</v>
      </c>
      <c r="Y36" s="30">
        <f>+X36+Y35</f>
        <v>13377</v>
      </c>
      <c r="Z36" s="53"/>
    </row>
    <row r="37" spans="1:26" x14ac:dyDescent="0.25">
      <c r="A37" s="3" t="s">
        <v>10</v>
      </c>
      <c r="B37" s="4"/>
      <c r="C37" s="18"/>
      <c r="D37" s="11"/>
      <c r="E37" s="11"/>
      <c r="F37" s="11"/>
      <c r="G37" s="11"/>
      <c r="H37" s="13"/>
      <c r="I37" s="68"/>
      <c r="J37" s="13">
        <f>+C17+J36</f>
        <v>-3878.25</v>
      </c>
      <c r="K37" s="13">
        <f>+C17+K36</f>
        <v>-3400.5</v>
      </c>
      <c r="L37" s="13">
        <f>+C17+L36</f>
        <v>-2922.75</v>
      </c>
      <c r="M37" s="33">
        <f>+C17+M36</f>
        <v>-2445</v>
      </c>
      <c r="N37" s="52"/>
      <c r="O37" s="52"/>
      <c r="P37" s="37">
        <f>+C17+P36</f>
        <v>-1967.25</v>
      </c>
      <c r="Q37" s="13">
        <f>+C17+Q36</f>
        <v>-1489.5</v>
      </c>
      <c r="R37" s="13">
        <f>+C17+R36</f>
        <v>-1011.75</v>
      </c>
      <c r="S37" s="33">
        <f>+C17+S36</f>
        <v>-534</v>
      </c>
      <c r="T37" s="52"/>
      <c r="U37" s="52"/>
      <c r="V37" s="37">
        <f>+C17+V36</f>
        <v>-56.25</v>
      </c>
      <c r="W37" s="12">
        <f>+C17+W36</f>
        <v>421.5</v>
      </c>
      <c r="X37" s="12">
        <f>+C17+X36</f>
        <v>899.25</v>
      </c>
      <c r="Y37" s="32">
        <f>+C17+Y36</f>
        <v>1377</v>
      </c>
      <c r="Z37" s="53"/>
    </row>
    <row r="38" spans="1:26" x14ac:dyDescent="0.25">
      <c r="B38" s="49"/>
      <c r="C38" s="50"/>
      <c r="D38" s="51"/>
      <c r="E38" s="51"/>
      <c r="F38" s="51"/>
      <c r="G38" s="51"/>
      <c r="H38" s="52"/>
      <c r="I38" s="51"/>
      <c r="J38" s="28"/>
      <c r="K38" s="29"/>
      <c r="L38" s="29"/>
      <c r="M38" s="30"/>
      <c r="N38" s="52"/>
      <c r="O38" s="52"/>
      <c r="P38" s="28"/>
      <c r="Q38" s="29"/>
      <c r="R38" s="29"/>
      <c r="S38" s="30"/>
      <c r="T38" s="52"/>
      <c r="U38" s="52"/>
      <c r="V38" s="28"/>
      <c r="W38" s="29"/>
      <c r="X38" s="29"/>
      <c r="Y38" s="30"/>
      <c r="Z38" s="53"/>
    </row>
    <row r="39" spans="1:26" x14ac:dyDescent="0.25">
      <c r="A39" s="9" t="s">
        <v>15</v>
      </c>
      <c r="B39" s="49"/>
      <c r="C39" s="50"/>
      <c r="D39" s="71"/>
      <c r="E39" s="71"/>
      <c r="F39" s="71"/>
      <c r="G39" s="71"/>
      <c r="H39" s="71"/>
      <c r="I39" s="51"/>
      <c r="J39" s="28">
        <f>+Y19</f>
        <v>668</v>
      </c>
      <c r="K39" s="29">
        <f>+J39</f>
        <v>668</v>
      </c>
      <c r="L39" s="29">
        <f>+K39</f>
        <v>668</v>
      </c>
      <c r="M39" s="30">
        <f>+L39</f>
        <v>668</v>
      </c>
      <c r="N39" s="52"/>
      <c r="O39" s="52"/>
      <c r="P39" s="28">
        <f>+L39</f>
        <v>668</v>
      </c>
      <c r="Q39" s="29">
        <f>+P39</f>
        <v>668</v>
      </c>
      <c r="R39" s="29">
        <f>+Q39</f>
        <v>668</v>
      </c>
      <c r="S39" s="30">
        <f>+R39</f>
        <v>668</v>
      </c>
      <c r="T39" s="52"/>
      <c r="U39" s="52"/>
      <c r="V39" s="28">
        <f>+R39</f>
        <v>668</v>
      </c>
      <c r="W39" s="29">
        <f>+V39</f>
        <v>668</v>
      </c>
      <c r="X39" s="29">
        <f>+W39</f>
        <v>668</v>
      </c>
      <c r="Y39" s="30">
        <f>+X39</f>
        <v>668</v>
      </c>
      <c r="Z39" s="53"/>
    </row>
    <row r="40" spans="1:26" hidden="1" x14ac:dyDescent="0.25">
      <c r="A40" t="s">
        <v>11</v>
      </c>
      <c r="B40" s="49"/>
      <c r="C40" s="50"/>
      <c r="D40" s="51"/>
      <c r="E40" s="51"/>
      <c r="F40" s="51"/>
      <c r="G40" s="51"/>
      <c r="H40" s="52"/>
      <c r="I40" s="51"/>
      <c r="J40" s="28">
        <f>+J39-J27</f>
        <v>453</v>
      </c>
      <c r="K40" s="29">
        <f>+K39-K27</f>
        <v>453</v>
      </c>
      <c r="L40" s="29">
        <f>+L39-L27</f>
        <v>453</v>
      </c>
      <c r="M40" s="30">
        <f>+M39-M27</f>
        <v>453</v>
      </c>
      <c r="N40" s="52"/>
      <c r="O40" s="52"/>
      <c r="P40" s="28">
        <f>+P39-P27</f>
        <v>453</v>
      </c>
      <c r="Q40" s="29">
        <f>+Q39-Q27</f>
        <v>453</v>
      </c>
      <c r="R40" s="29">
        <f>+R39-R27</f>
        <v>453</v>
      </c>
      <c r="S40" s="30">
        <f>+S39-S27</f>
        <v>453</v>
      </c>
      <c r="T40" s="52"/>
      <c r="U40" s="52"/>
      <c r="V40" s="28">
        <f>+V39-V27</f>
        <v>453</v>
      </c>
      <c r="W40" s="29">
        <f>+W39-W27</f>
        <v>453</v>
      </c>
      <c r="X40" s="29">
        <f>+X39-X27</f>
        <v>453</v>
      </c>
      <c r="Y40" s="30">
        <f>+Y39-Y27</f>
        <v>453</v>
      </c>
      <c r="Z40" s="53"/>
    </row>
    <row r="41" spans="1:26" x14ac:dyDescent="0.25">
      <c r="A41" t="s">
        <v>8</v>
      </c>
      <c r="B41" s="49"/>
      <c r="C41" s="50"/>
      <c r="D41" s="51"/>
      <c r="E41" s="51"/>
      <c r="F41" s="51"/>
      <c r="G41" s="51"/>
      <c r="H41" s="52"/>
      <c r="I41" s="51"/>
      <c r="J41" s="28">
        <f>+Y21+J40</f>
        <v>7701</v>
      </c>
      <c r="K41" s="29">
        <f>+J41+K40</f>
        <v>8154</v>
      </c>
      <c r="L41" s="29">
        <f>+K41+L40</f>
        <v>8607</v>
      </c>
      <c r="M41" s="30">
        <f>+L41+M40</f>
        <v>9060</v>
      </c>
      <c r="N41" s="52"/>
      <c r="O41" s="52"/>
      <c r="P41" s="28">
        <f>+M41+P40</f>
        <v>9513</v>
      </c>
      <c r="Q41" s="29">
        <f>+P41+Q40</f>
        <v>9966</v>
      </c>
      <c r="R41" s="29">
        <f>+Q41+R40</f>
        <v>10419</v>
      </c>
      <c r="S41" s="30">
        <f>+R41+S40</f>
        <v>10872</v>
      </c>
      <c r="T41" s="52"/>
      <c r="U41" s="52"/>
      <c r="V41" s="28">
        <f>+S41+V40</f>
        <v>11325</v>
      </c>
      <c r="W41" s="29">
        <f>+V41+W40</f>
        <v>11778</v>
      </c>
      <c r="X41" s="29">
        <f>+W41+X40</f>
        <v>12231</v>
      </c>
      <c r="Y41" s="30">
        <f>+X41+Y40</f>
        <v>12684</v>
      </c>
      <c r="Z41" s="53"/>
    </row>
    <row r="42" spans="1:26" x14ac:dyDescent="0.25">
      <c r="A42" s="3" t="s">
        <v>10</v>
      </c>
      <c r="B42" s="4"/>
      <c r="C42" s="18"/>
      <c r="D42" s="11"/>
      <c r="E42" s="11"/>
      <c r="F42" s="11"/>
      <c r="G42" s="11"/>
      <c r="H42" s="13"/>
      <c r="I42" s="68"/>
      <c r="J42" s="13">
        <f>+C22+J41</f>
        <v>-4299</v>
      </c>
      <c r="K42" s="13">
        <f>+C22+K41</f>
        <v>-3846</v>
      </c>
      <c r="L42" s="13">
        <f>+C22+L41</f>
        <v>-3393</v>
      </c>
      <c r="M42" s="33">
        <f>+C22+M41</f>
        <v>-2940</v>
      </c>
      <c r="N42" s="52"/>
      <c r="O42" s="52"/>
      <c r="P42" s="37">
        <f>+C22+P41</f>
        <v>-2487</v>
      </c>
      <c r="Q42" s="13">
        <f>+C22+Q41</f>
        <v>-2034</v>
      </c>
      <c r="R42" s="13">
        <f>+C22+R41</f>
        <v>-1581</v>
      </c>
      <c r="S42" s="33">
        <f>+C22+S41</f>
        <v>-1128</v>
      </c>
      <c r="T42" s="52"/>
      <c r="U42" s="52"/>
      <c r="V42" s="37">
        <f>+C22+V41</f>
        <v>-675</v>
      </c>
      <c r="W42" s="13">
        <f>+C22+W41</f>
        <v>-222</v>
      </c>
      <c r="X42" s="12">
        <f>+C22+X41</f>
        <v>231</v>
      </c>
      <c r="Y42" s="32">
        <f>+C22+Y41</f>
        <v>684</v>
      </c>
      <c r="Z42" s="53"/>
    </row>
    <row r="43" spans="1:26" x14ac:dyDescent="0.25">
      <c r="A43" s="49"/>
      <c r="B43" s="49"/>
      <c r="C43" s="52"/>
      <c r="D43" s="51"/>
      <c r="E43" s="51"/>
      <c r="F43" s="51"/>
      <c r="G43" s="51"/>
      <c r="H43" s="52"/>
      <c r="I43" s="51"/>
      <c r="J43" s="51"/>
      <c r="K43" s="51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3"/>
    </row>
    <row r="44" spans="1:26" x14ac:dyDescent="0.25">
      <c r="A44" t="s">
        <v>31</v>
      </c>
      <c r="B44" s="49"/>
      <c r="C44" s="52"/>
      <c r="D44" s="51"/>
      <c r="E44" s="51"/>
      <c r="F44" s="51"/>
      <c r="G44" s="51"/>
      <c r="H44" s="52"/>
      <c r="I44" s="51"/>
      <c r="J44" s="51"/>
      <c r="K44" s="51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3"/>
    </row>
    <row r="45" spans="1:26" x14ac:dyDescent="0.25">
      <c r="C45" s="54"/>
    </row>
    <row r="46" spans="1:26" ht="18.75" x14ac:dyDescent="0.3">
      <c r="A46" s="55" t="s">
        <v>32</v>
      </c>
    </row>
    <row r="47" spans="1:26" ht="18.75" x14ac:dyDescent="0.3">
      <c r="A47" s="56" t="s">
        <v>33</v>
      </c>
    </row>
    <row r="51" spans="1:41" x14ac:dyDescent="0.25">
      <c r="A51" t="s">
        <v>30</v>
      </c>
    </row>
    <row r="53" spans="1:41" x14ac:dyDescent="0.25">
      <c r="D53" s="72" t="s">
        <v>5</v>
      </c>
      <c r="E53" s="73"/>
      <c r="F53" s="73"/>
      <c r="G53" s="73"/>
      <c r="H53" s="74"/>
      <c r="J53" s="72" t="s">
        <v>6</v>
      </c>
      <c r="K53" s="73"/>
      <c r="L53" s="73"/>
      <c r="M53" s="74"/>
      <c r="N53" s="6"/>
      <c r="P53" s="72" t="s">
        <v>7</v>
      </c>
      <c r="Q53" s="73"/>
      <c r="R53" s="73"/>
      <c r="S53" s="74"/>
      <c r="T53" s="6"/>
      <c r="V53" s="72" t="s">
        <v>9</v>
      </c>
      <c r="W53" s="73"/>
      <c r="X53" s="73"/>
      <c r="Y53" s="74"/>
      <c r="Z53" s="6"/>
      <c r="AB53" s="72" t="s">
        <v>43</v>
      </c>
      <c r="AC53" s="73"/>
      <c r="AD53" s="73"/>
      <c r="AE53" s="74"/>
      <c r="AG53" s="72" t="s">
        <v>44</v>
      </c>
      <c r="AH53" s="73"/>
      <c r="AI53" s="73"/>
      <c r="AJ53" s="74"/>
      <c r="AL53" s="72" t="s">
        <v>45</v>
      </c>
      <c r="AM53" s="73"/>
      <c r="AN53" s="73"/>
      <c r="AO53" s="74"/>
    </row>
    <row r="54" spans="1:41" ht="60" x14ac:dyDescent="0.25">
      <c r="C54" s="15" t="s">
        <v>16</v>
      </c>
      <c r="D54" s="19" t="s">
        <v>0</v>
      </c>
      <c r="E54" s="20" t="s">
        <v>1</v>
      </c>
      <c r="F54" s="20" t="s">
        <v>2</v>
      </c>
      <c r="G54" s="20" t="s">
        <v>3</v>
      </c>
      <c r="H54" s="34" t="s">
        <v>4</v>
      </c>
      <c r="J54" s="19" t="s">
        <v>0</v>
      </c>
      <c r="K54" s="20" t="s">
        <v>1</v>
      </c>
      <c r="L54" s="20" t="s">
        <v>2</v>
      </c>
      <c r="M54" s="21" t="s">
        <v>3</v>
      </c>
      <c r="N54" s="1" t="s">
        <v>4</v>
      </c>
      <c r="P54" s="19" t="s">
        <v>0</v>
      </c>
      <c r="Q54" s="20" t="s">
        <v>1</v>
      </c>
      <c r="R54" s="20" t="s">
        <v>2</v>
      </c>
      <c r="S54" s="21" t="s">
        <v>3</v>
      </c>
      <c r="T54" s="1" t="s">
        <v>4</v>
      </c>
      <c r="V54" s="19" t="s">
        <v>0</v>
      </c>
      <c r="W54" s="20" t="s">
        <v>1</v>
      </c>
      <c r="X54" s="20" t="s">
        <v>2</v>
      </c>
      <c r="Y54" s="21" t="s">
        <v>3</v>
      </c>
      <c r="Z54" s="1" t="s">
        <v>4</v>
      </c>
      <c r="AB54" s="19" t="s">
        <v>0</v>
      </c>
      <c r="AC54" s="20" t="s">
        <v>1</v>
      </c>
      <c r="AD54" s="20" t="s">
        <v>2</v>
      </c>
      <c r="AE54" s="21" t="s">
        <v>3</v>
      </c>
      <c r="AG54" s="19" t="s">
        <v>0</v>
      </c>
      <c r="AH54" s="20" t="s">
        <v>1</v>
      </c>
      <c r="AI54" s="20" t="s">
        <v>2</v>
      </c>
      <c r="AJ54" s="21" t="s">
        <v>3</v>
      </c>
      <c r="AL54" s="19" t="s">
        <v>0</v>
      </c>
      <c r="AM54" s="20" t="s">
        <v>1</v>
      </c>
      <c r="AN54" s="20" t="s">
        <v>2</v>
      </c>
      <c r="AO54" s="21" t="s">
        <v>3</v>
      </c>
    </row>
    <row r="55" spans="1:41" x14ac:dyDescent="0.25">
      <c r="C55" s="16"/>
      <c r="D55" s="22"/>
      <c r="E55" s="23"/>
      <c r="F55" s="23"/>
      <c r="G55" s="23"/>
      <c r="H55" s="35"/>
      <c r="J55" s="22"/>
      <c r="K55" s="23"/>
      <c r="L55" s="23"/>
      <c r="M55" s="24"/>
      <c r="P55" s="22"/>
      <c r="Q55" s="23"/>
      <c r="R55" s="23"/>
      <c r="S55" s="24"/>
      <c r="V55" s="22"/>
      <c r="W55" s="23"/>
      <c r="X55" s="23"/>
      <c r="Y55" s="24"/>
      <c r="AB55" s="22"/>
      <c r="AC55" s="23"/>
      <c r="AD55" s="23"/>
      <c r="AE55" s="24"/>
      <c r="AG55" s="22"/>
      <c r="AH55" s="23"/>
      <c r="AI55" s="23"/>
      <c r="AJ55" s="24"/>
      <c r="AL55" s="22"/>
      <c r="AM55" s="23"/>
      <c r="AN55" s="23"/>
      <c r="AO55" s="24"/>
    </row>
    <row r="56" spans="1:41" x14ac:dyDescent="0.25">
      <c r="A56" s="7" t="s">
        <v>12</v>
      </c>
      <c r="B56" s="7"/>
      <c r="C56" s="17"/>
      <c r="D56" s="25">
        <f>+H56/4</f>
        <v>215</v>
      </c>
      <c r="E56" s="26">
        <f>+D56</f>
        <v>215</v>
      </c>
      <c r="F56" s="26">
        <f>+E56</f>
        <v>215</v>
      </c>
      <c r="G56" s="26">
        <f>+F56</f>
        <v>215</v>
      </c>
      <c r="H56" s="27">
        <v>860</v>
      </c>
      <c r="I56" s="10"/>
      <c r="J56" s="25">
        <f>+G56</f>
        <v>215</v>
      </c>
      <c r="K56" s="26">
        <f>+J56</f>
        <v>215</v>
      </c>
      <c r="L56" s="26">
        <f>+K56</f>
        <v>215</v>
      </c>
      <c r="M56" s="27">
        <f>+L56</f>
        <v>215</v>
      </c>
      <c r="N56" s="10">
        <f>SUM(J56:M56)</f>
        <v>860</v>
      </c>
      <c r="O56" s="10"/>
      <c r="P56" s="25">
        <f>+M56</f>
        <v>215</v>
      </c>
      <c r="Q56" s="26">
        <f>+P56</f>
        <v>215</v>
      </c>
      <c r="R56" s="26">
        <f>+Q56</f>
        <v>215</v>
      </c>
      <c r="S56" s="27">
        <f>+R56</f>
        <v>215</v>
      </c>
      <c r="T56" s="10">
        <f>SUM(P56:S56)</f>
        <v>860</v>
      </c>
      <c r="U56" s="10"/>
      <c r="V56" s="25">
        <f>+S56</f>
        <v>215</v>
      </c>
      <c r="W56" s="26">
        <f>+V56</f>
        <v>215</v>
      </c>
      <c r="X56" s="26">
        <f>+W56</f>
        <v>215</v>
      </c>
      <c r="Y56" s="27">
        <f>+X56</f>
        <v>215</v>
      </c>
      <c r="Z56">
        <f>SUM(V56:Y56)</f>
        <v>860</v>
      </c>
      <c r="AB56" s="25">
        <f>+Y56</f>
        <v>215</v>
      </c>
      <c r="AC56" s="26">
        <f>+AB56</f>
        <v>215</v>
      </c>
      <c r="AD56" s="26">
        <f>+AC56</f>
        <v>215</v>
      </c>
      <c r="AE56" s="27">
        <f>+AD56</f>
        <v>215</v>
      </c>
      <c r="AG56" s="25">
        <f>+AD56</f>
        <v>215</v>
      </c>
      <c r="AH56" s="26">
        <f>+AG56</f>
        <v>215</v>
      </c>
      <c r="AI56" s="26">
        <f>+AH56</f>
        <v>215</v>
      </c>
      <c r="AJ56" s="27">
        <f>+AI56</f>
        <v>215</v>
      </c>
      <c r="AL56" s="25">
        <f>+AI56</f>
        <v>215</v>
      </c>
      <c r="AM56" s="26">
        <f>+AL56</f>
        <v>215</v>
      </c>
      <c r="AN56" s="26">
        <f>+AM56</f>
        <v>215</v>
      </c>
      <c r="AO56" s="27">
        <f>+AN56</f>
        <v>215</v>
      </c>
    </row>
    <row r="57" spans="1:41" x14ac:dyDescent="0.25">
      <c r="C57" s="17"/>
      <c r="D57" s="28"/>
      <c r="E57" s="29"/>
      <c r="F57" s="29"/>
      <c r="G57" s="29"/>
      <c r="H57" s="39"/>
      <c r="I57" s="2"/>
      <c r="J57" s="28"/>
      <c r="K57" s="29"/>
      <c r="L57" s="29"/>
      <c r="M57" s="30"/>
      <c r="N57" s="2"/>
      <c r="O57" s="2"/>
      <c r="P57" s="28"/>
      <c r="Q57" s="29"/>
      <c r="R57" s="29"/>
      <c r="S57" s="30"/>
      <c r="T57" s="2"/>
      <c r="U57" s="2"/>
      <c r="V57" s="28"/>
      <c r="W57" s="29"/>
      <c r="X57" s="29"/>
      <c r="Y57" s="30"/>
      <c r="AB57" s="28"/>
      <c r="AC57" s="29"/>
      <c r="AD57" s="29"/>
      <c r="AE57" s="30"/>
      <c r="AG57" s="28"/>
      <c r="AH57" s="29"/>
      <c r="AI57" s="29"/>
      <c r="AJ57" s="30"/>
      <c r="AL57" s="28"/>
      <c r="AM57" s="29"/>
      <c r="AN57" s="29"/>
      <c r="AO57" s="30"/>
    </row>
    <row r="58" spans="1:41" x14ac:dyDescent="0.25">
      <c r="A58" s="8" t="s">
        <v>13</v>
      </c>
      <c r="C58" s="17"/>
      <c r="D58" s="43">
        <f>+H58/4</f>
        <v>1148.5</v>
      </c>
      <c r="E58" s="44">
        <f>+D58</f>
        <v>1148.5</v>
      </c>
      <c r="F58" s="44">
        <f>+E58</f>
        <v>1148.5</v>
      </c>
      <c r="G58" s="44">
        <f>+F58</f>
        <v>1148.5</v>
      </c>
      <c r="H58" s="45">
        <v>4594</v>
      </c>
      <c r="I58" s="2"/>
      <c r="J58" s="28">
        <f>+G58</f>
        <v>1148.5</v>
      </c>
      <c r="K58" s="29">
        <f>+J58</f>
        <v>1148.5</v>
      </c>
      <c r="L58" s="29">
        <f>+K58</f>
        <v>1148.5</v>
      </c>
      <c r="M58" s="30">
        <f>+L58</f>
        <v>1148.5</v>
      </c>
      <c r="N58" s="2">
        <f>SUM(J58:M58)</f>
        <v>4594</v>
      </c>
      <c r="O58" s="2"/>
      <c r="P58" s="28">
        <f>+M58</f>
        <v>1148.5</v>
      </c>
      <c r="Q58" s="29">
        <f>+P58</f>
        <v>1148.5</v>
      </c>
      <c r="R58" s="29">
        <f>+Q58</f>
        <v>1148.5</v>
      </c>
      <c r="S58" s="30">
        <f>+R58</f>
        <v>1148.5</v>
      </c>
      <c r="T58" s="2">
        <f>SUM(P58:S58)</f>
        <v>4594</v>
      </c>
      <c r="U58" s="2"/>
      <c r="V58" s="28">
        <f>+S58</f>
        <v>1148.5</v>
      </c>
      <c r="W58" s="29">
        <f>+V58</f>
        <v>1148.5</v>
      </c>
      <c r="X58" s="29">
        <f>+W58</f>
        <v>1148.5</v>
      </c>
      <c r="Y58" s="30">
        <f>+X58</f>
        <v>1148.5</v>
      </c>
      <c r="Z58">
        <f>SUM(V58:Y58)</f>
        <v>4594</v>
      </c>
      <c r="AB58" s="28">
        <f>+Y58</f>
        <v>1148.5</v>
      </c>
      <c r="AC58" s="29">
        <f>+AB58</f>
        <v>1148.5</v>
      </c>
      <c r="AD58" s="29">
        <f>+AC58</f>
        <v>1148.5</v>
      </c>
      <c r="AE58" s="30">
        <f>+AD58</f>
        <v>1148.5</v>
      </c>
      <c r="AG58" s="28">
        <f>+AD58</f>
        <v>1148.5</v>
      </c>
      <c r="AH58" s="29">
        <f>+AG58</f>
        <v>1148.5</v>
      </c>
      <c r="AI58" s="29">
        <f>+AH58</f>
        <v>1148.5</v>
      </c>
      <c r="AJ58" s="30">
        <f>+AI58</f>
        <v>1148.5</v>
      </c>
      <c r="AL58" s="28">
        <f>+AI58</f>
        <v>1148.5</v>
      </c>
      <c r="AM58" s="29">
        <f>+AL58</f>
        <v>1148.5</v>
      </c>
      <c r="AN58" s="29">
        <f>+AM58</f>
        <v>1148.5</v>
      </c>
      <c r="AO58" s="30">
        <f>+AN58</f>
        <v>1148.5</v>
      </c>
    </row>
    <row r="59" spans="1:41" x14ac:dyDescent="0.25">
      <c r="A59" t="s">
        <v>11</v>
      </c>
      <c r="C59" s="17"/>
      <c r="D59" s="28">
        <f>+D58-D56</f>
        <v>933.5</v>
      </c>
      <c r="E59" s="29">
        <f>+E58-E56</f>
        <v>933.5</v>
      </c>
      <c r="F59" s="29">
        <f>+F58-F56</f>
        <v>933.5</v>
      </c>
      <c r="G59" s="29">
        <f>+G58-G56</f>
        <v>933.5</v>
      </c>
      <c r="H59" s="39"/>
      <c r="I59" s="2"/>
      <c r="J59" s="28">
        <f>+J58-J56</f>
        <v>933.5</v>
      </c>
      <c r="K59" s="29">
        <f>+K58-K56</f>
        <v>933.5</v>
      </c>
      <c r="L59" s="29">
        <f>+L58-L56</f>
        <v>933.5</v>
      </c>
      <c r="M59" s="30">
        <f>+M58-M56</f>
        <v>933.5</v>
      </c>
      <c r="N59" s="2"/>
      <c r="O59" s="2"/>
      <c r="P59" s="28">
        <f>+P58-P56</f>
        <v>933.5</v>
      </c>
      <c r="Q59" s="29">
        <f>+Q58-Q56</f>
        <v>933.5</v>
      </c>
      <c r="R59" s="29">
        <f>+R58-R56</f>
        <v>933.5</v>
      </c>
      <c r="S59" s="30">
        <f>+S58-S56</f>
        <v>933.5</v>
      </c>
      <c r="T59" s="2"/>
      <c r="U59" s="2"/>
      <c r="V59" s="28">
        <f>+V58-V56</f>
        <v>933.5</v>
      </c>
      <c r="W59" s="29">
        <f>+W58-W56</f>
        <v>933.5</v>
      </c>
      <c r="X59" s="29">
        <f>+X58-X56</f>
        <v>933.5</v>
      </c>
      <c r="Y59" s="30">
        <f>+Y58-Y56</f>
        <v>933.5</v>
      </c>
      <c r="AB59" s="28">
        <f>+AB58-AB56</f>
        <v>933.5</v>
      </c>
      <c r="AC59" s="29">
        <f>+AC58-AC56</f>
        <v>933.5</v>
      </c>
      <c r="AD59" s="29">
        <f>+AD58-AD56</f>
        <v>933.5</v>
      </c>
      <c r="AE59" s="30">
        <f>+AE58-AE56</f>
        <v>933.5</v>
      </c>
      <c r="AG59" s="28">
        <f>+AG58-AG56</f>
        <v>933.5</v>
      </c>
      <c r="AH59" s="29">
        <f>+AH58-AH56</f>
        <v>933.5</v>
      </c>
      <c r="AI59" s="29">
        <f>+AI58-AI56</f>
        <v>933.5</v>
      </c>
      <c r="AJ59" s="30">
        <f>+AJ58-AJ56</f>
        <v>933.5</v>
      </c>
      <c r="AL59" s="28">
        <f>+AL58-AL56</f>
        <v>933.5</v>
      </c>
      <c r="AM59" s="29">
        <f>+AM58-AM56</f>
        <v>933.5</v>
      </c>
      <c r="AN59" s="29">
        <f>+AN58-AN56</f>
        <v>933.5</v>
      </c>
      <c r="AO59" s="30">
        <f>+AO58-AO56</f>
        <v>933.5</v>
      </c>
    </row>
    <row r="60" spans="1:41" x14ac:dyDescent="0.25">
      <c r="A60" t="s">
        <v>8</v>
      </c>
      <c r="C60" s="17"/>
      <c r="D60" s="28">
        <f>+D59</f>
        <v>933.5</v>
      </c>
      <c r="E60" s="29">
        <f>+D60+E59</f>
        <v>1867</v>
      </c>
      <c r="F60" s="29">
        <f t="shared" ref="F60" si="5">+E60+F59</f>
        <v>2800.5</v>
      </c>
      <c r="G60" s="29">
        <f t="shared" ref="G60" si="6">+F60+G59</f>
        <v>3734</v>
      </c>
      <c r="H60" s="39"/>
      <c r="I60" s="2"/>
      <c r="J60" s="28">
        <f>+G60+J59</f>
        <v>4667.5</v>
      </c>
      <c r="K60" s="29">
        <f>+J60+K59</f>
        <v>5601</v>
      </c>
      <c r="L60" s="29">
        <f>+K60+L59</f>
        <v>6534.5</v>
      </c>
      <c r="M60" s="30">
        <f>+L60+M59</f>
        <v>7468</v>
      </c>
      <c r="N60" s="2"/>
      <c r="O60" s="2"/>
      <c r="P60" s="28">
        <f>+M60+P59</f>
        <v>8401.5</v>
      </c>
      <c r="Q60" s="29">
        <f>+P60+Q59</f>
        <v>9335</v>
      </c>
      <c r="R60" s="29">
        <f>+Q60+R59</f>
        <v>10268.5</v>
      </c>
      <c r="S60" s="30">
        <f>+R60+S59</f>
        <v>11202</v>
      </c>
      <c r="T60" s="2"/>
      <c r="U60" s="2"/>
      <c r="V60" s="28">
        <f>+S60+V59</f>
        <v>12135.5</v>
      </c>
      <c r="W60" s="29">
        <f>+V60+W59</f>
        <v>13069</v>
      </c>
      <c r="X60" s="29">
        <f>+W60+X59</f>
        <v>14002.5</v>
      </c>
      <c r="Y60" s="30">
        <f>+X60+Y59</f>
        <v>14936</v>
      </c>
      <c r="AB60" s="28">
        <f>+Y60+AB59</f>
        <v>15869.5</v>
      </c>
      <c r="AC60" s="29">
        <f>+AB60+AC59</f>
        <v>16803</v>
      </c>
      <c r="AD60" s="29">
        <f>+AC60+AD59</f>
        <v>17736.5</v>
      </c>
      <c r="AE60" s="30">
        <f>+AD60+AE59</f>
        <v>18670</v>
      </c>
      <c r="AG60" s="28">
        <f>+AE60+AG59</f>
        <v>19603.5</v>
      </c>
      <c r="AH60" s="29">
        <f>+AG60+AH59</f>
        <v>20537</v>
      </c>
      <c r="AI60" s="29">
        <f>+AH60+AI59</f>
        <v>21470.5</v>
      </c>
      <c r="AJ60" s="30">
        <f>+AI60+AJ59</f>
        <v>22404</v>
      </c>
      <c r="AL60" s="28">
        <f>+AJ60+AL59</f>
        <v>23337.5</v>
      </c>
      <c r="AM60" s="29">
        <f>+AL60+AM59</f>
        <v>24271</v>
      </c>
      <c r="AN60" s="29">
        <f>+AM60+AN59</f>
        <v>25204.5</v>
      </c>
      <c r="AO60" s="30">
        <f>+AN60+AO59</f>
        <v>26138</v>
      </c>
    </row>
    <row r="61" spans="1:41" x14ac:dyDescent="0.25">
      <c r="A61" s="3" t="s">
        <v>10</v>
      </c>
      <c r="B61" s="4"/>
      <c r="C61" s="18">
        <v>-9000</v>
      </c>
      <c r="D61" s="31">
        <f>+C61+D60</f>
        <v>-8066.5</v>
      </c>
      <c r="E61" s="11">
        <f>+C61+E60</f>
        <v>-7133</v>
      </c>
      <c r="F61" s="11">
        <f>+C61+F60</f>
        <v>-6199.5</v>
      </c>
      <c r="G61" s="11">
        <f>+C61+G60</f>
        <v>-5266</v>
      </c>
      <c r="H61" s="33"/>
      <c r="I61" s="11"/>
      <c r="J61" s="31">
        <f>+C61+J60</f>
        <v>-4332.5</v>
      </c>
      <c r="K61" s="11">
        <f>+C61+K60</f>
        <v>-3399</v>
      </c>
      <c r="L61" s="13">
        <f>+C61+L60</f>
        <v>-2465.5</v>
      </c>
      <c r="M61" s="33">
        <f>+C61+M60</f>
        <v>-1532</v>
      </c>
      <c r="N61" s="13"/>
      <c r="O61" s="13"/>
      <c r="P61" s="37">
        <f>+C61+P60</f>
        <v>-598.5</v>
      </c>
      <c r="Q61" s="12">
        <f>+C61+Q60</f>
        <v>335</v>
      </c>
      <c r="R61" s="12">
        <f>+C61+R60</f>
        <v>1268.5</v>
      </c>
      <c r="S61" s="32">
        <f>+C61+S60</f>
        <v>2202</v>
      </c>
      <c r="T61" s="12"/>
      <c r="U61" s="12"/>
      <c r="V61" s="36">
        <f>+C61+V60</f>
        <v>3135.5</v>
      </c>
      <c r="W61" s="12">
        <f>+C61+W60</f>
        <v>4069</v>
      </c>
      <c r="X61" s="12">
        <f>+C61+X60</f>
        <v>5002.5</v>
      </c>
      <c r="Y61" s="32">
        <f>+C61+Y60</f>
        <v>5936</v>
      </c>
      <c r="Z61" s="5"/>
      <c r="AA61" s="66"/>
      <c r="AB61" s="36">
        <f>+C61+AB60</f>
        <v>6869.5</v>
      </c>
      <c r="AC61" s="12">
        <f>+C61+AC60</f>
        <v>7803</v>
      </c>
      <c r="AD61" s="12">
        <f>+C61+AD60</f>
        <v>8736.5</v>
      </c>
      <c r="AE61" s="32">
        <f>+C61+AE60</f>
        <v>9670</v>
      </c>
      <c r="AF61" s="66"/>
      <c r="AG61" s="36">
        <f>+C61+AG60</f>
        <v>10603.5</v>
      </c>
      <c r="AH61" s="12">
        <f>+C61+AH60</f>
        <v>11537</v>
      </c>
      <c r="AI61" s="12">
        <f>+C61+AI60</f>
        <v>12470.5</v>
      </c>
      <c r="AJ61" s="32">
        <f>+C61+AJ60</f>
        <v>13404</v>
      </c>
      <c r="AK61" s="66"/>
      <c r="AL61" s="36">
        <f>C61+AL60</f>
        <v>14337.5</v>
      </c>
      <c r="AM61" s="12">
        <f>C61+AM60</f>
        <v>15271</v>
      </c>
      <c r="AN61" s="12">
        <f>+C61+AN60</f>
        <v>16204.5</v>
      </c>
      <c r="AO61" s="32">
        <f>+C61+AO60</f>
        <v>17138</v>
      </c>
    </row>
    <row r="62" spans="1:41" x14ac:dyDescent="0.25">
      <c r="C62" s="17"/>
      <c r="D62" s="28"/>
      <c r="E62" s="29"/>
      <c r="F62" s="29"/>
      <c r="G62" s="29"/>
      <c r="H62" s="39"/>
      <c r="I62" s="2"/>
      <c r="J62" s="28"/>
      <c r="K62" s="29"/>
      <c r="L62" s="29"/>
      <c r="M62" s="30"/>
      <c r="N62" s="2"/>
      <c r="O62" s="2"/>
      <c r="P62" s="28"/>
      <c r="Q62" s="29"/>
      <c r="R62" s="29"/>
      <c r="S62" s="30"/>
      <c r="T62" s="2"/>
      <c r="U62" s="2"/>
      <c r="V62" s="28"/>
      <c r="W62" s="29"/>
      <c r="X62" s="29"/>
      <c r="Y62" s="30"/>
      <c r="AB62" s="28"/>
      <c r="AC62" s="29"/>
      <c r="AD62" s="29"/>
      <c r="AE62" s="30"/>
      <c r="AG62" s="28"/>
      <c r="AH62" s="29"/>
      <c r="AI62" s="29"/>
      <c r="AJ62" s="30"/>
      <c r="AL62" s="28"/>
      <c r="AM62" s="29"/>
      <c r="AN62" s="29"/>
      <c r="AO62" s="30"/>
    </row>
    <row r="63" spans="1:41" x14ac:dyDescent="0.25">
      <c r="A63" s="38" t="s">
        <v>14</v>
      </c>
      <c r="C63" s="17"/>
      <c r="D63" s="40">
        <f>+H63/4</f>
        <v>692.75</v>
      </c>
      <c r="E63" s="41">
        <f>+D63</f>
        <v>692.75</v>
      </c>
      <c r="F63" s="41">
        <f>+E63</f>
        <v>692.75</v>
      </c>
      <c r="G63" s="41">
        <f>+F63</f>
        <v>692.75</v>
      </c>
      <c r="H63" s="42">
        <v>2771</v>
      </c>
      <c r="I63" s="2"/>
      <c r="J63" s="28">
        <f>+G63</f>
        <v>692.75</v>
      </c>
      <c r="K63" s="29">
        <f>+J63</f>
        <v>692.75</v>
      </c>
      <c r="L63" s="29">
        <f>+K63</f>
        <v>692.75</v>
      </c>
      <c r="M63" s="30">
        <f>+L63</f>
        <v>692.75</v>
      </c>
      <c r="N63" s="2">
        <f>SUM(J63:M63)</f>
        <v>2771</v>
      </c>
      <c r="O63" s="2"/>
      <c r="P63" s="28">
        <f>+M63</f>
        <v>692.75</v>
      </c>
      <c r="Q63" s="29">
        <f>+P63</f>
        <v>692.75</v>
      </c>
      <c r="R63" s="29">
        <f>+Q63</f>
        <v>692.75</v>
      </c>
      <c r="S63" s="30">
        <f>+R63</f>
        <v>692.75</v>
      </c>
      <c r="T63" s="2">
        <f>SUM(P63:S63)</f>
        <v>2771</v>
      </c>
      <c r="U63" s="2"/>
      <c r="V63" s="28">
        <f>+S63</f>
        <v>692.75</v>
      </c>
      <c r="W63" s="29">
        <f>+V63</f>
        <v>692.75</v>
      </c>
      <c r="X63" s="29">
        <f>+W63</f>
        <v>692.75</v>
      </c>
      <c r="Y63" s="30">
        <f>+X63</f>
        <v>692.75</v>
      </c>
      <c r="Z63">
        <f>SUM(V63:Y63)</f>
        <v>2771</v>
      </c>
      <c r="AB63" s="28">
        <f>+Y63</f>
        <v>692.75</v>
      </c>
      <c r="AC63" s="29">
        <f>+AB63</f>
        <v>692.75</v>
      </c>
      <c r="AD63" s="29">
        <f>+AC63</f>
        <v>692.75</v>
      </c>
      <c r="AE63" s="30">
        <f>+AD63</f>
        <v>692.75</v>
      </c>
      <c r="AG63" s="28">
        <f>+AD63</f>
        <v>692.75</v>
      </c>
      <c r="AH63" s="29">
        <f>+AG63</f>
        <v>692.75</v>
      </c>
      <c r="AI63" s="29">
        <f>+AH63</f>
        <v>692.75</v>
      </c>
      <c r="AJ63" s="30">
        <f>+AI63</f>
        <v>692.75</v>
      </c>
      <c r="AL63" s="28">
        <f>+AI63</f>
        <v>692.75</v>
      </c>
      <c r="AM63" s="29">
        <f>+AL63</f>
        <v>692.75</v>
      </c>
      <c r="AN63" s="29">
        <f>+AM63</f>
        <v>692.75</v>
      </c>
      <c r="AO63" s="30">
        <f>+AN63</f>
        <v>692.75</v>
      </c>
    </row>
    <row r="64" spans="1:41" x14ac:dyDescent="0.25">
      <c r="A64" t="s">
        <v>11</v>
      </c>
      <c r="C64" s="17"/>
      <c r="D64" s="28">
        <f>+D63-D56</f>
        <v>477.75</v>
      </c>
      <c r="E64" s="29">
        <f>+E63-E56</f>
        <v>477.75</v>
      </c>
      <c r="F64" s="29">
        <f>+F63-F56</f>
        <v>477.75</v>
      </c>
      <c r="G64" s="29">
        <f>+G63-G56</f>
        <v>477.75</v>
      </c>
      <c r="H64" s="39"/>
      <c r="I64" s="2"/>
      <c r="J64" s="28">
        <f>+J63-J56</f>
        <v>477.75</v>
      </c>
      <c r="K64" s="29">
        <f>+K63-K56</f>
        <v>477.75</v>
      </c>
      <c r="L64" s="29">
        <f>+L63-L56</f>
        <v>477.75</v>
      </c>
      <c r="M64" s="30">
        <f>+M63-M56</f>
        <v>477.75</v>
      </c>
      <c r="N64" s="2"/>
      <c r="O64" s="2"/>
      <c r="P64" s="28">
        <f>+P63-P56</f>
        <v>477.75</v>
      </c>
      <c r="Q64" s="29">
        <f>+Q63-Q56</f>
        <v>477.75</v>
      </c>
      <c r="R64" s="29">
        <f>+R63-R56</f>
        <v>477.75</v>
      </c>
      <c r="S64" s="30">
        <f>+S63-S56</f>
        <v>477.75</v>
      </c>
      <c r="T64" s="2"/>
      <c r="U64" s="2"/>
      <c r="V64" s="28">
        <f>+V63-V56</f>
        <v>477.75</v>
      </c>
      <c r="W64" s="29">
        <f>+W63-W56</f>
        <v>477.75</v>
      </c>
      <c r="X64" s="29">
        <f>+X63-X56</f>
        <v>477.75</v>
      </c>
      <c r="Y64" s="30">
        <f>+Y63-Y56</f>
        <v>477.75</v>
      </c>
      <c r="AB64" s="28">
        <f>+AB63-AB56</f>
        <v>477.75</v>
      </c>
      <c r="AC64" s="29">
        <f>+AC63-AC56</f>
        <v>477.75</v>
      </c>
      <c r="AD64" s="29">
        <f>+AD63-AD56</f>
        <v>477.75</v>
      </c>
      <c r="AE64" s="30">
        <f>+AE63-AE56</f>
        <v>477.75</v>
      </c>
      <c r="AG64" s="28">
        <f>+AG63-AG56</f>
        <v>477.75</v>
      </c>
      <c r="AH64" s="29">
        <f>+AH63-AH56</f>
        <v>477.75</v>
      </c>
      <c r="AI64" s="29">
        <f>+AI63-AI56</f>
        <v>477.75</v>
      </c>
      <c r="AJ64" s="30">
        <f>+AJ63-AJ56</f>
        <v>477.75</v>
      </c>
      <c r="AL64" s="28">
        <f>+AL63-AL56</f>
        <v>477.75</v>
      </c>
      <c r="AM64" s="29">
        <f>+AM63-AM56</f>
        <v>477.75</v>
      </c>
      <c r="AN64" s="29">
        <f>+AN63-AN56</f>
        <v>477.75</v>
      </c>
      <c r="AO64" s="30">
        <f>+AO63-AO56</f>
        <v>477.75</v>
      </c>
    </row>
    <row r="65" spans="1:41" x14ac:dyDescent="0.25">
      <c r="A65" t="s">
        <v>8</v>
      </c>
      <c r="C65" s="17"/>
      <c r="D65" s="28">
        <f>+D64</f>
        <v>477.75</v>
      </c>
      <c r="E65" s="29">
        <f>+D65+E64</f>
        <v>955.5</v>
      </c>
      <c r="F65" s="29">
        <f t="shared" ref="F65" si="7">+E65+F64</f>
        <v>1433.25</v>
      </c>
      <c r="G65" s="29">
        <f t="shared" ref="G65" si="8">+F65+G64</f>
        <v>1911</v>
      </c>
      <c r="H65" s="39"/>
      <c r="I65" s="2"/>
      <c r="J65" s="28">
        <f>+G65+J64</f>
        <v>2388.75</v>
      </c>
      <c r="K65" s="29">
        <f>+J65+K64</f>
        <v>2866.5</v>
      </c>
      <c r="L65" s="29">
        <f>+K65+L64</f>
        <v>3344.25</v>
      </c>
      <c r="M65" s="30">
        <f>+L65+M64</f>
        <v>3822</v>
      </c>
      <c r="N65" s="2"/>
      <c r="O65" s="2"/>
      <c r="P65" s="28">
        <f>+M65+P64</f>
        <v>4299.75</v>
      </c>
      <c r="Q65" s="29">
        <f>+P65+Q64</f>
        <v>4777.5</v>
      </c>
      <c r="R65" s="29">
        <f>+Q65+R64</f>
        <v>5255.25</v>
      </c>
      <c r="S65" s="30">
        <f>+R65+S64</f>
        <v>5733</v>
      </c>
      <c r="T65" s="2"/>
      <c r="U65" s="2"/>
      <c r="V65" s="28">
        <f>+S65+V64</f>
        <v>6210.75</v>
      </c>
      <c r="W65" s="29">
        <f>+V65+W64</f>
        <v>6688.5</v>
      </c>
      <c r="X65" s="29">
        <f>+W65+X64</f>
        <v>7166.25</v>
      </c>
      <c r="Y65" s="30">
        <f>+X65+Y64</f>
        <v>7644</v>
      </c>
      <c r="AB65" s="28">
        <f>+Y65+AB64</f>
        <v>8121.75</v>
      </c>
      <c r="AC65" s="29">
        <f>+AB65+AC64</f>
        <v>8599.5</v>
      </c>
      <c r="AD65" s="29">
        <f>+AC65+AD64</f>
        <v>9077.25</v>
      </c>
      <c r="AE65" s="30">
        <f>+AD65+AE64</f>
        <v>9555</v>
      </c>
      <c r="AG65" s="28">
        <f>+AE65+AG64</f>
        <v>10032.75</v>
      </c>
      <c r="AH65" s="29">
        <f>+AG65+AH64</f>
        <v>10510.5</v>
      </c>
      <c r="AI65" s="29">
        <f>+AH65+AI64</f>
        <v>10988.25</v>
      </c>
      <c r="AJ65" s="30">
        <f>+AI65+AJ64</f>
        <v>11466</v>
      </c>
      <c r="AL65" s="28">
        <f>+AJ65+AL64</f>
        <v>11943.75</v>
      </c>
      <c r="AM65" s="29">
        <f>+AL65+AM64</f>
        <v>12421.5</v>
      </c>
      <c r="AN65" s="29">
        <f>+AM65+AN64</f>
        <v>12899.25</v>
      </c>
      <c r="AO65" s="30">
        <f>+AN65+AO64</f>
        <v>13377</v>
      </c>
    </row>
    <row r="66" spans="1:41" x14ac:dyDescent="0.25">
      <c r="A66" s="3" t="s">
        <v>10</v>
      </c>
      <c r="B66" s="4"/>
      <c r="C66" s="18">
        <f>+C61</f>
        <v>-9000</v>
      </c>
      <c r="D66" s="31">
        <f>+C66+D65</f>
        <v>-8522.25</v>
      </c>
      <c r="E66" s="11">
        <f>+C66+E65</f>
        <v>-8044.5</v>
      </c>
      <c r="F66" s="11">
        <f>+C66+F65</f>
        <v>-7566.75</v>
      </c>
      <c r="G66" s="11">
        <f>+C66+G65</f>
        <v>-7089</v>
      </c>
      <c r="H66" s="33"/>
      <c r="I66" s="11"/>
      <c r="J66" s="31">
        <f>+C66+J65</f>
        <v>-6611.25</v>
      </c>
      <c r="K66" s="11">
        <f>+C66+K65</f>
        <v>-6133.5</v>
      </c>
      <c r="L66" s="13">
        <f>+C66+L65</f>
        <v>-5655.75</v>
      </c>
      <c r="M66" s="33">
        <f>+C66+M65</f>
        <v>-5178</v>
      </c>
      <c r="N66" s="13"/>
      <c r="O66" s="13"/>
      <c r="P66" s="37">
        <f>+C66+P65</f>
        <v>-4700.25</v>
      </c>
      <c r="Q66" s="13">
        <f>+C66+Q65</f>
        <v>-4222.5</v>
      </c>
      <c r="R66" s="13">
        <f>+C66+R65</f>
        <v>-3744.75</v>
      </c>
      <c r="S66" s="33">
        <f>+C66+S65</f>
        <v>-3267</v>
      </c>
      <c r="T66" s="13"/>
      <c r="U66" s="13"/>
      <c r="V66" s="37">
        <f>+C66+V65</f>
        <v>-2789.25</v>
      </c>
      <c r="W66" s="13">
        <f>+C66+W65</f>
        <v>-2311.5</v>
      </c>
      <c r="X66" s="13">
        <f>+C66+X65</f>
        <v>-1833.75</v>
      </c>
      <c r="Y66" s="33">
        <f>+C66+Y65</f>
        <v>-1356</v>
      </c>
      <c r="Z66" s="5"/>
      <c r="AB66" s="37">
        <f>+C66+AB65</f>
        <v>-878.25</v>
      </c>
      <c r="AC66" s="13">
        <f>+C66+AC65</f>
        <v>-400.5</v>
      </c>
      <c r="AD66" s="12">
        <f>+C66+AD65</f>
        <v>77.25</v>
      </c>
      <c r="AE66" s="32">
        <f>+C66+AE65</f>
        <v>555</v>
      </c>
      <c r="AF66" s="66"/>
      <c r="AG66" s="36">
        <f>+C66+AG65</f>
        <v>1032.75</v>
      </c>
      <c r="AH66" s="12">
        <f>+C66+AH65</f>
        <v>1510.5</v>
      </c>
      <c r="AI66" s="12">
        <f>+C66+AI65</f>
        <v>1988.25</v>
      </c>
      <c r="AJ66" s="32">
        <f>+C66+AJ65</f>
        <v>2466</v>
      </c>
      <c r="AK66" s="66"/>
      <c r="AL66" s="36">
        <f>+C66+AL65</f>
        <v>2943.75</v>
      </c>
      <c r="AM66" s="12">
        <f>+C66+AM65</f>
        <v>3421.5</v>
      </c>
      <c r="AN66" s="12">
        <f>+C66+AN65</f>
        <v>3899.25</v>
      </c>
      <c r="AO66" s="32">
        <f>+C66+AO65</f>
        <v>4377</v>
      </c>
    </row>
    <row r="67" spans="1:41" x14ac:dyDescent="0.25">
      <c r="C67" s="17"/>
      <c r="D67" s="28"/>
      <c r="E67" s="29"/>
      <c r="F67" s="29"/>
      <c r="G67" s="29"/>
      <c r="H67" s="39"/>
      <c r="I67" s="2"/>
      <c r="J67" s="28"/>
      <c r="K67" s="29"/>
      <c r="L67" s="29"/>
      <c r="M67" s="30"/>
      <c r="N67" s="2"/>
      <c r="O67" s="2"/>
      <c r="P67" s="28"/>
      <c r="Q67" s="29"/>
      <c r="R67" s="29"/>
      <c r="S67" s="30"/>
      <c r="T67" s="2"/>
      <c r="U67" s="2"/>
      <c r="V67" s="28"/>
      <c r="W67" s="29"/>
      <c r="X67" s="29"/>
      <c r="Y67" s="30"/>
      <c r="AB67" s="28"/>
      <c r="AC67" s="29"/>
      <c r="AD67" s="29"/>
      <c r="AE67" s="30"/>
      <c r="AG67" s="28"/>
      <c r="AH67" s="29"/>
      <c r="AI67" s="29"/>
      <c r="AJ67" s="30"/>
      <c r="AL67" s="28"/>
      <c r="AM67" s="29"/>
      <c r="AN67" s="29"/>
      <c r="AO67" s="30"/>
    </row>
    <row r="68" spans="1:41" x14ac:dyDescent="0.25">
      <c r="A68" s="9" t="s">
        <v>15</v>
      </c>
      <c r="C68" s="17"/>
      <c r="D68" s="46">
        <f>+H68/4</f>
        <v>668</v>
      </c>
      <c r="E68" s="47">
        <f>+D68</f>
        <v>668</v>
      </c>
      <c r="F68" s="47">
        <f>+E68</f>
        <v>668</v>
      </c>
      <c r="G68" s="47">
        <f>+F68</f>
        <v>668</v>
      </c>
      <c r="H68" s="48">
        <v>2672</v>
      </c>
      <c r="I68" s="2"/>
      <c r="J68" s="28">
        <f>+G68</f>
        <v>668</v>
      </c>
      <c r="K68" s="29">
        <f>+J68</f>
        <v>668</v>
      </c>
      <c r="L68" s="29">
        <f>+K68</f>
        <v>668</v>
      </c>
      <c r="M68" s="30">
        <f>+L68</f>
        <v>668</v>
      </c>
      <c r="N68" s="2">
        <f>SUM(J68:M68)</f>
        <v>2672</v>
      </c>
      <c r="O68" s="2"/>
      <c r="P68" s="28">
        <f>+M68</f>
        <v>668</v>
      </c>
      <c r="Q68" s="29">
        <f>+P68</f>
        <v>668</v>
      </c>
      <c r="R68" s="29">
        <f>+Q68</f>
        <v>668</v>
      </c>
      <c r="S68" s="30">
        <f>+R68</f>
        <v>668</v>
      </c>
      <c r="T68" s="2">
        <f>SUM(P68:S68)</f>
        <v>2672</v>
      </c>
      <c r="U68" s="2"/>
      <c r="V68" s="28">
        <f>+S68</f>
        <v>668</v>
      </c>
      <c r="W68" s="29">
        <f>+V68</f>
        <v>668</v>
      </c>
      <c r="X68" s="29">
        <f>+W68</f>
        <v>668</v>
      </c>
      <c r="Y68" s="30">
        <f>+X68</f>
        <v>668</v>
      </c>
      <c r="Z68">
        <f>SUM(V68:Y68)</f>
        <v>2672</v>
      </c>
      <c r="AB68" s="28">
        <f>+Y68</f>
        <v>668</v>
      </c>
      <c r="AC68" s="29">
        <f>+AB68</f>
        <v>668</v>
      </c>
      <c r="AD68" s="29">
        <f>+AC68</f>
        <v>668</v>
      </c>
      <c r="AE68" s="30">
        <f>+AD68</f>
        <v>668</v>
      </c>
      <c r="AG68" s="28">
        <f>+AD68</f>
        <v>668</v>
      </c>
      <c r="AH68" s="29">
        <f>+AG68</f>
        <v>668</v>
      </c>
      <c r="AI68" s="29">
        <f>+AH68</f>
        <v>668</v>
      </c>
      <c r="AJ68" s="30">
        <f>+AI68</f>
        <v>668</v>
      </c>
      <c r="AL68" s="28">
        <f>+AI68</f>
        <v>668</v>
      </c>
      <c r="AM68" s="29">
        <f>+AL68</f>
        <v>668</v>
      </c>
      <c r="AN68" s="29">
        <f>+AM68</f>
        <v>668</v>
      </c>
      <c r="AO68" s="30">
        <f>+AN68</f>
        <v>668</v>
      </c>
    </row>
    <row r="69" spans="1:41" x14ac:dyDescent="0.25">
      <c r="A69" t="s">
        <v>11</v>
      </c>
      <c r="C69" s="17"/>
      <c r="D69" s="28">
        <f>+D68-D56</f>
        <v>453</v>
      </c>
      <c r="E69" s="29">
        <f>+E68-E56</f>
        <v>453</v>
      </c>
      <c r="F69" s="29">
        <f>+F68-F56</f>
        <v>453</v>
      </c>
      <c r="G69" s="29">
        <f>+G68-G56</f>
        <v>453</v>
      </c>
      <c r="H69" s="39"/>
      <c r="I69" s="2"/>
      <c r="J69" s="28">
        <f>+J68-J56</f>
        <v>453</v>
      </c>
      <c r="K69" s="29">
        <f>+K68-K56</f>
        <v>453</v>
      </c>
      <c r="L69" s="29">
        <f>+L68-L56</f>
        <v>453</v>
      </c>
      <c r="M69" s="30">
        <f>+M68-M56</f>
        <v>453</v>
      </c>
      <c r="N69" s="2"/>
      <c r="O69" s="2"/>
      <c r="P69" s="28">
        <f>+P68-P56</f>
        <v>453</v>
      </c>
      <c r="Q69" s="29">
        <f>+Q68-Q56</f>
        <v>453</v>
      </c>
      <c r="R69" s="29">
        <f>+R68-R56</f>
        <v>453</v>
      </c>
      <c r="S69" s="30">
        <f>+S68-S56</f>
        <v>453</v>
      </c>
      <c r="T69" s="2"/>
      <c r="U69" s="2"/>
      <c r="V69" s="28">
        <f>+V68-V56</f>
        <v>453</v>
      </c>
      <c r="W69" s="29">
        <f>+W68-W56</f>
        <v>453</v>
      </c>
      <c r="X69" s="29">
        <f>+X68-X56</f>
        <v>453</v>
      </c>
      <c r="Y69" s="30">
        <f>+Y68-Y56</f>
        <v>453</v>
      </c>
      <c r="AB69" s="28">
        <f>+AB68-AB56</f>
        <v>453</v>
      </c>
      <c r="AC69" s="29">
        <f>+AC68-AC56</f>
        <v>453</v>
      </c>
      <c r="AD69" s="29">
        <f>+AD68-AD56</f>
        <v>453</v>
      </c>
      <c r="AE69" s="30">
        <f>+AE68-AE56</f>
        <v>453</v>
      </c>
      <c r="AG69" s="28">
        <f>+AG68-AG56</f>
        <v>453</v>
      </c>
      <c r="AH69" s="29">
        <f>+AH68-AH56</f>
        <v>453</v>
      </c>
      <c r="AI69" s="29">
        <f>+AI68-AI56</f>
        <v>453</v>
      </c>
      <c r="AJ69" s="30">
        <f>+AJ68-AJ56</f>
        <v>453</v>
      </c>
      <c r="AL69" s="28">
        <f>+AL68-AL56</f>
        <v>453</v>
      </c>
      <c r="AM69" s="29">
        <f>+AM68-AM56</f>
        <v>453</v>
      </c>
      <c r="AN69" s="29">
        <f>+AN68-AN56</f>
        <v>453</v>
      </c>
      <c r="AO69" s="30">
        <f>+AO68-AO56</f>
        <v>453</v>
      </c>
    </row>
    <row r="70" spans="1:41" x14ac:dyDescent="0.25">
      <c r="A70" t="s">
        <v>8</v>
      </c>
      <c r="C70" s="17"/>
      <c r="D70" s="28">
        <f>+D69</f>
        <v>453</v>
      </c>
      <c r="E70" s="29">
        <f>+D70+E69</f>
        <v>906</v>
      </c>
      <c r="F70" s="29">
        <f t="shared" ref="F70" si="9">+E70+F69</f>
        <v>1359</v>
      </c>
      <c r="G70" s="29">
        <f t="shared" ref="G70" si="10">+F70+G69</f>
        <v>1812</v>
      </c>
      <c r="H70" s="39"/>
      <c r="I70" s="2"/>
      <c r="J70" s="28">
        <f>+G70+J69</f>
        <v>2265</v>
      </c>
      <c r="K70" s="29">
        <f>+J70+K69</f>
        <v>2718</v>
      </c>
      <c r="L70" s="29">
        <f>+K70+L69</f>
        <v>3171</v>
      </c>
      <c r="M70" s="30">
        <f>+L70+M69</f>
        <v>3624</v>
      </c>
      <c r="N70" s="2"/>
      <c r="O70" s="2"/>
      <c r="P70" s="28">
        <f>+M70+P69</f>
        <v>4077</v>
      </c>
      <c r="Q70" s="29">
        <f>+P70+Q69</f>
        <v>4530</v>
      </c>
      <c r="R70" s="29">
        <f>+Q70+R69</f>
        <v>4983</v>
      </c>
      <c r="S70" s="30">
        <f>+R70+S69</f>
        <v>5436</v>
      </c>
      <c r="T70" s="2"/>
      <c r="U70" s="2"/>
      <c r="V70" s="28">
        <f>+S70+V69</f>
        <v>5889</v>
      </c>
      <c r="W70" s="29">
        <f>+V70+W69</f>
        <v>6342</v>
      </c>
      <c r="X70" s="29">
        <f>+W70+X69</f>
        <v>6795</v>
      </c>
      <c r="Y70" s="30">
        <f>+X70+Y69</f>
        <v>7248</v>
      </c>
      <c r="AB70" s="28">
        <f>+Y70+AB69</f>
        <v>7701</v>
      </c>
      <c r="AC70" s="29">
        <f>+AB70+AC69</f>
        <v>8154</v>
      </c>
      <c r="AD70" s="29">
        <f>+AC70+AD69</f>
        <v>8607</v>
      </c>
      <c r="AE70" s="30">
        <f>+AD70+AE69</f>
        <v>9060</v>
      </c>
      <c r="AG70" s="28">
        <f>+AE70+AG69</f>
        <v>9513</v>
      </c>
      <c r="AH70" s="29">
        <f>+AG70+AH69</f>
        <v>9966</v>
      </c>
      <c r="AI70" s="29">
        <f>+AH70+AI69</f>
        <v>10419</v>
      </c>
      <c r="AJ70" s="30">
        <f>+AI70+AJ69</f>
        <v>10872</v>
      </c>
      <c r="AL70" s="28">
        <f>+AJ70+AL69</f>
        <v>11325</v>
      </c>
      <c r="AM70" s="29">
        <f>+AL70+AM69</f>
        <v>11778</v>
      </c>
      <c r="AN70" s="29">
        <f>+AM70+AN69</f>
        <v>12231</v>
      </c>
      <c r="AO70" s="30">
        <f>+AN70+AO69</f>
        <v>12684</v>
      </c>
    </row>
    <row r="71" spans="1:41" x14ac:dyDescent="0.25">
      <c r="A71" s="3" t="s">
        <v>10</v>
      </c>
      <c r="B71" s="4"/>
      <c r="C71" s="18">
        <f>+C61</f>
        <v>-9000</v>
      </c>
      <c r="D71" s="31">
        <f>+C71+D70</f>
        <v>-8547</v>
      </c>
      <c r="E71" s="11">
        <f>+C71+E70</f>
        <v>-8094</v>
      </c>
      <c r="F71" s="11">
        <f>+C71+F70</f>
        <v>-7641</v>
      </c>
      <c r="G71" s="11">
        <f>+C71+G70</f>
        <v>-7188</v>
      </c>
      <c r="H71" s="33"/>
      <c r="I71" s="11"/>
      <c r="J71" s="31">
        <f>+C71+J70</f>
        <v>-6735</v>
      </c>
      <c r="K71" s="11">
        <f>+C71+K70</f>
        <v>-6282</v>
      </c>
      <c r="L71" s="13">
        <f>+C71+L70</f>
        <v>-5829</v>
      </c>
      <c r="M71" s="33">
        <f>+C71+M70</f>
        <v>-5376</v>
      </c>
      <c r="N71" s="13"/>
      <c r="O71" s="13"/>
      <c r="P71" s="37">
        <f>+C71+P70</f>
        <v>-4923</v>
      </c>
      <c r="Q71" s="13">
        <f>+C71+Q70</f>
        <v>-4470</v>
      </c>
      <c r="R71" s="13">
        <f>+C71+R70</f>
        <v>-4017</v>
      </c>
      <c r="S71" s="33">
        <f>+C71+S70</f>
        <v>-3564</v>
      </c>
      <c r="T71" s="13"/>
      <c r="U71" s="13"/>
      <c r="V71" s="37">
        <f>+C71+V70</f>
        <v>-3111</v>
      </c>
      <c r="W71" s="13">
        <f>+C71+W70</f>
        <v>-2658</v>
      </c>
      <c r="X71" s="13">
        <f>+C71+X70</f>
        <v>-2205</v>
      </c>
      <c r="Y71" s="33">
        <f>+C71+Y70</f>
        <v>-1752</v>
      </c>
      <c r="Z71" s="65"/>
      <c r="AA71" s="14"/>
      <c r="AB71" s="37">
        <f>+C71+AB70</f>
        <v>-1299</v>
      </c>
      <c r="AC71" s="13">
        <f>+C71+AC70</f>
        <v>-846</v>
      </c>
      <c r="AD71" s="13">
        <f>+C71+AD70</f>
        <v>-393</v>
      </c>
      <c r="AE71" s="32">
        <f>+C71+AE70</f>
        <v>60</v>
      </c>
      <c r="AF71" s="66"/>
      <c r="AG71" s="36">
        <f>+C71+AG70</f>
        <v>513</v>
      </c>
      <c r="AH71" s="12">
        <f>+C71+AH70</f>
        <v>966</v>
      </c>
      <c r="AI71" s="12">
        <f>+C71+AI70</f>
        <v>1419</v>
      </c>
      <c r="AJ71" s="32">
        <f>+C71+AJ70</f>
        <v>1872</v>
      </c>
      <c r="AK71" s="66"/>
      <c r="AL71" s="36">
        <f>+C71+AL70</f>
        <v>2325</v>
      </c>
      <c r="AM71" s="12">
        <f>+C71+AM70</f>
        <v>2778</v>
      </c>
      <c r="AN71" s="12">
        <f>+C71+AN70</f>
        <v>3231</v>
      </c>
      <c r="AO71" s="32">
        <f>+C71+AO70</f>
        <v>3684</v>
      </c>
    </row>
    <row r="72" spans="1:41" x14ac:dyDescent="0.25">
      <c r="A72" s="49"/>
      <c r="B72" s="49"/>
      <c r="C72" s="50"/>
      <c r="D72" s="51"/>
      <c r="E72" s="51"/>
      <c r="F72" s="51"/>
      <c r="G72" s="51"/>
      <c r="H72" s="52"/>
      <c r="I72" s="51"/>
      <c r="J72" s="51"/>
      <c r="K72" s="51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3"/>
    </row>
    <row r="73" spans="1:41" x14ac:dyDescent="0.25">
      <c r="A73" t="s">
        <v>31</v>
      </c>
      <c r="B73" s="49"/>
      <c r="C73" s="52"/>
      <c r="D73" s="51"/>
      <c r="E73" s="51"/>
      <c r="F73" s="51"/>
      <c r="G73" s="51"/>
      <c r="H73" s="52"/>
      <c r="I73" s="51"/>
      <c r="J73" s="51"/>
      <c r="K73" s="51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3"/>
    </row>
    <row r="74" spans="1:41" x14ac:dyDescent="0.25">
      <c r="C74" s="54"/>
    </row>
    <row r="75" spans="1:41" ht="18.75" x14ac:dyDescent="0.3">
      <c r="A75" s="55" t="s">
        <v>32</v>
      </c>
    </row>
    <row r="76" spans="1:41" ht="18.75" x14ac:dyDescent="0.3">
      <c r="A76" s="56" t="s">
        <v>33</v>
      </c>
    </row>
    <row r="80" spans="1:41" x14ac:dyDescent="0.25">
      <c r="A80" t="s">
        <v>30</v>
      </c>
    </row>
    <row r="82" spans="1:41" x14ac:dyDescent="0.25">
      <c r="D82" s="72" t="s">
        <v>5</v>
      </c>
      <c r="E82" s="73"/>
      <c r="F82" s="73"/>
      <c r="G82" s="73"/>
      <c r="H82" s="74"/>
      <c r="J82" s="72" t="s">
        <v>6</v>
      </c>
      <c r="K82" s="73"/>
      <c r="L82" s="73"/>
      <c r="M82" s="74"/>
      <c r="N82" s="6"/>
      <c r="P82" s="72" t="s">
        <v>7</v>
      </c>
      <c r="Q82" s="73"/>
      <c r="R82" s="73"/>
      <c r="S82" s="74"/>
      <c r="T82" s="6"/>
      <c r="V82" s="72" t="s">
        <v>9</v>
      </c>
      <c r="W82" s="73"/>
      <c r="X82" s="73"/>
      <c r="Y82" s="74"/>
      <c r="Z82" s="6"/>
      <c r="AB82" s="72" t="s">
        <v>43</v>
      </c>
      <c r="AC82" s="73"/>
      <c r="AD82" s="73"/>
      <c r="AE82" s="74"/>
      <c r="AG82" s="72" t="s">
        <v>44</v>
      </c>
      <c r="AH82" s="73"/>
      <c r="AI82" s="73"/>
      <c r="AJ82" s="74"/>
      <c r="AL82" s="72" t="s">
        <v>45</v>
      </c>
      <c r="AM82" s="73"/>
      <c r="AN82" s="73"/>
      <c r="AO82" s="74"/>
    </row>
    <row r="83" spans="1:41" ht="60" x14ac:dyDescent="0.25">
      <c r="C83" s="15" t="s">
        <v>16</v>
      </c>
      <c r="D83" s="19" t="s">
        <v>0</v>
      </c>
      <c r="E83" s="20" t="s">
        <v>1</v>
      </c>
      <c r="F83" s="20" t="s">
        <v>2</v>
      </c>
      <c r="G83" s="20" t="s">
        <v>3</v>
      </c>
      <c r="H83" s="34" t="s">
        <v>4</v>
      </c>
      <c r="J83" s="19" t="s">
        <v>0</v>
      </c>
      <c r="K83" s="20" t="s">
        <v>1</v>
      </c>
      <c r="L83" s="20" t="s">
        <v>2</v>
      </c>
      <c r="M83" s="21" t="s">
        <v>3</v>
      </c>
      <c r="N83" s="1" t="s">
        <v>4</v>
      </c>
      <c r="P83" s="19" t="s">
        <v>0</v>
      </c>
      <c r="Q83" s="20" t="s">
        <v>1</v>
      </c>
      <c r="R83" s="20" t="s">
        <v>2</v>
      </c>
      <c r="S83" s="21" t="s">
        <v>3</v>
      </c>
      <c r="T83" s="1" t="s">
        <v>4</v>
      </c>
      <c r="V83" s="19" t="s">
        <v>0</v>
      </c>
      <c r="W83" s="20" t="s">
        <v>1</v>
      </c>
      <c r="X83" s="20" t="s">
        <v>2</v>
      </c>
      <c r="Y83" s="21" t="s">
        <v>3</v>
      </c>
      <c r="Z83" s="1" t="s">
        <v>4</v>
      </c>
      <c r="AB83" s="19" t="s">
        <v>0</v>
      </c>
      <c r="AC83" s="20" t="s">
        <v>1</v>
      </c>
      <c r="AD83" s="20" t="s">
        <v>2</v>
      </c>
      <c r="AE83" s="21" t="s">
        <v>3</v>
      </c>
      <c r="AG83" s="19" t="s">
        <v>0</v>
      </c>
      <c r="AH83" s="20" t="s">
        <v>1</v>
      </c>
      <c r="AI83" s="20" t="s">
        <v>2</v>
      </c>
      <c r="AJ83" s="21" t="s">
        <v>3</v>
      </c>
      <c r="AL83" s="19" t="s">
        <v>0</v>
      </c>
      <c r="AM83" s="20" t="s">
        <v>1</v>
      </c>
      <c r="AN83" s="20" t="s">
        <v>2</v>
      </c>
      <c r="AO83" s="21" t="s">
        <v>3</v>
      </c>
    </row>
    <row r="84" spans="1:41" x14ac:dyDescent="0.25">
      <c r="C84" s="16"/>
      <c r="D84" s="22"/>
      <c r="E84" s="23"/>
      <c r="F84" s="23"/>
      <c r="G84" s="23"/>
      <c r="H84" s="35"/>
      <c r="J84" s="22"/>
      <c r="K84" s="23"/>
      <c r="L84" s="23"/>
      <c r="M84" s="24"/>
      <c r="P84" s="22"/>
      <c r="Q84" s="23"/>
      <c r="R84" s="23"/>
      <c r="S84" s="24"/>
      <c r="V84" s="22"/>
      <c r="W84" s="23"/>
      <c r="X84" s="23"/>
      <c r="Y84" s="24"/>
      <c r="AB84" s="22"/>
      <c r="AC84" s="23"/>
      <c r="AD84" s="23"/>
      <c r="AE84" s="24"/>
      <c r="AG84" s="22"/>
      <c r="AH84" s="23"/>
      <c r="AI84" s="23"/>
      <c r="AJ84" s="24"/>
      <c r="AL84" s="22"/>
      <c r="AM84" s="23"/>
      <c r="AN84" s="23"/>
      <c r="AO84" s="24"/>
    </row>
    <row r="85" spans="1:41" x14ac:dyDescent="0.25">
      <c r="A85" s="7" t="s">
        <v>12</v>
      </c>
      <c r="B85" s="7"/>
      <c r="C85" s="17"/>
      <c r="D85" s="25">
        <f>+H85/4</f>
        <v>215</v>
      </c>
      <c r="E85" s="26">
        <f>+D85</f>
        <v>215</v>
      </c>
      <c r="F85" s="26">
        <f>+E85</f>
        <v>215</v>
      </c>
      <c r="G85" s="26">
        <f>+F85</f>
        <v>215</v>
      </c>
      <c r="H85" s="27">
        <v>860</v>
      </c>
      <c r="I85" s="10"/>
      <c r="J85" s="25">
        <f>+G85</f>
        <v>215</v>
      </c>
      <c r="K85" s="26">
        <f>+J85</f>
        <v>215</v>
      </c>
      <c r="L85" s="26">
        <f>+K85</f>
        <v>215</v>
      </c>
      <c r="M85" s="27">
        <f>+L85</f>
        <v>215</v>
      </c>
      <c r="N85" s="10">
        <f>SUM(J85:M85)</f>
        <v>860</v>
      </c>
      <c r="O85" s="10"/>
      <c r="P85" s="25">
        <f>+M85</f>
        <v>215</v>
      </c>
      <c r="Q85" s="26">
        <f>+P85</f>
        <v>215</v>
      </c>
      <c r="R85" s="26">
        <f>+Q85</f>
        <v>215</v>
      </c>
      <c r="S85" s="27">
        <f>+R85</f>
        <v>215</v>
      </c>
      <c r="T85" s="10">
        <f>SUM(P85:S85)</f>
        <v>860</v>
      </c>
      <c r="U85" s="10"/>
      <c r="V85" s="25">
        <f>+S85</f>
        <v>215</v>
      </c>
      <c r="W85" s="26">
        <f>+V85</f>
        <v>215</v>
      </c>
      <c r="X85" s="26">
        <f>+W85</f>
        <v>215</v>
      </c>
      <c r="Y85" s="27">
        <f>+X85</f>
        <v>215</v>
      </c>
      <c r="Z85">
        <f>SUM(V85:Y85)</f>
        <v>860</v>
      </c>
      <c r="AB85" s="25">
        <f>+Y85</f>
        <v>215</v>
      </c>
      <c r="AC85" s="26">
        <f>+AB85</f>
        <v>215</v>
      </c>
      <c r="AD85" s="26">
        <f>+AC85</f>
        <v>215</v>
      </c>
      <c r="AE85" s="27">
        <f>+AD85</f>
        <v>215</v>
      </c>
      <c r="AG85" s="25">
        <f>+AD85</f>
        <v>215</v>
      </c>
      <c r="AH85" s="26">
        <f>+AG85</f>
        <v>215</v>
      </c>
      <c r="AI85" s="26">
        <f>+AH85</f>
        <v>215</v>
      </c>
      <c r="AJ85" s="27">
        <f>+AI85</f>
        <v>215</v>
      </c>
      <c r="AL85" s="25">
        <f>+AI85</f>
        <v>215</v>
      </c>
      <c r="AM85" s="26">
        <f>+AL85</f>
        <v>215</v>
      </c>
      <c r="AN85" s="26">
        <f>+AM85</f>
        <v>215</v>
      </c>
      <c r="AO85" s="27">
        <f>+AN85</f>
        <v>215</v>
      </c>
    </row>
    <row r="86" spans="1:41" x14ac:dyDescent="0.25">
      <c r="C86" s="17"/>
      <c r="D86" s="28"/>
      <c r="E86" s="29"/>
      <c r="F86" s="29"/>
      <c r="G86" s="29"/>
      <c r="H86" s="39"/>
      <c r="I86" s="2"/>
      <c r="J86" s="28"/>
      <c r="K86" s="29"/>
      <c r="L86" s="29"/>
      <c r="M86" s="30"/>
      <c r="N86" s="2"/>
      <c r="O86" s="2"/>
      <c r="P86" s="28"/>
      <c r="Q86" s="29"/>
      <c r="R86" s="29"/>
      <c r="S86" s="30"/>
      <c r="T86" s="2"/>
      <c r="U86" s="2"/>
      <c r="V86" s="28"/>
      <c r="W86" s="29"/>
      <c r="X86" s="29"/>
      <c r="Y86" s="30"/>
      <c r="AB86" s="28"/>
      <c r="AC86" s="29"/>
      <c r="AD86" s="29"/>
      <c r="AE86" s="30"/>
      <c r="AG86" s="28"/>
      <c r="AH86" s="29"/>
      <c r="AI86" s="29"/>
      <c r="AJ86" s="30"/>
      <c r="AL86" s="28"/>
      <c r="AM86" s="29"/>
      <c r="AN86" s="29"/>
      <c r="AO86" s="30"/>
    </row>
    <row r="87" spans="1:41" x14ac:dyDescent="0.25">
      <c r="A87" s="8" t="s">
        <v>13</v>
      </c>
      <c r="C87" s="17"/>
      <c r="D87" s="43">
        <f>+H87/4</f>
        <v>1148.5</v>
      </c>
      <c r="E87" s="44">
        <f>+D87</f>
        <v>1148.5</v>
      </c>
      <c r="F87" s="44">
        <f>+E87</f>
        <v>1148.5</v>
      </c>
      <c r="G87" s="44">
        <f>+F87</f>
        <v>1148.5</v>
      </c>
      <c r="H87" s="45">
        <v>4594</v>
      </c>
      <c r="I87" s="2"/>
      <c r="J87" s="28">
        <f>+G87</f>
        <v>1148.5</v>
      </c>
      <c r="K87" s="29">
        <f>+J87</f>
        <v>1148.5</v>
      </c>
      <c r="L87" s="29">
        <f>+K87</f>
        <v>1148.5</v>
      </c>
      <c r="M87" s="30">
        <f>+L87</f>
        <v>1148.5</v>
      </c>
      <c r="N87" s="2">
        <f>SUM(J87:M87)</f>
        <v>4594</v>
      </c>
      <c r="O87" s="2"/>
      <c r="P87" s="28">
        <f>+M87</f>
        <v>1148.5</v>
      </c>
      <c r="Q87" s="29">
        <f>+P87</f>
        <v>1148.5</v>
      </c>
      <c r="R87" s="29">
        <f>+Q87</f>
        <v>1148.5</v>
      </c>
      <c r="S87" s="30">
        <f>+R87</f>
        <v>1148.5</v>
      </c>
      <c r="T87" s="2">
        <f>SUM(P87:S87)</f>
        <v>4594</v>
      </c>
      <c r="U87" s="2"/>
      <c r="V87" s="28">
        <f>+S87</f>
        <v>1148.5</v>
      </c>
      <c r="W87" s="29">
        <f>+V87</f>
        <v>1148.5</v>
      </c>
      <c r="X87" s="29">
        <f>+W87</f>
        <v>1148.5</v>
      </c>
      <c r="Y87" s="30">
        <f>+X87</f>
        <v>1148.5</v>
      </c>
      <c r="Z87">
        <f>SUM(V87:Y87)</f>
        <v>4594</v>
      </c>
      <c r="AB87" s="28">
        <f>+Y87</f>
        <v>1148.5</v>
      </c>
      <c r="AC87" s="29">
        <f>+AB87</f>
        <v>1148.5</v>
      </c>
      <c r="AD87" s="29">
        <f>+AC87</f>
        <v>1148.5</v>
      </c>
      <c r="AE87" s="30">
        <f>+AD87</f>
        <v>1148.5</v>
      </c>
      <c r="AG87" s="28">
        <f>+AD87</f>
        <v>1148.5</v>
      </c>
      <c r="AH87" s="29">
        <f>+AG87</f>
        <v>1148.5</v>
      </c>
      <c r="AI87" s="29">
        <f>+AH87</f>
        <v>1148.5</v>
      </c>
      <c r="AJ87" s="30">
        <f>+AI87</f>
        <v>1148.5</v>
      </c>
      <c r="AL87" s="28">
        <f>+AI87</f>
        <v>1148.5</v>
      </c>
      <c r="AM87" s="29">
        <f>+AL87</f>
        <v>1148.5</v>
      </c>
      <c r="AN87" s="29">
        <f>+AM87</f>
        <v>1148.5</v>
      </c>
      <c r="AO87" s="30">
        <f>+AN87</f>
        <v>1148.5</v>
      </c>
    </row>
    <row r="88" spans="1:41" x14ac:dyDescent="0.25">
      <c r="A88" t="s">
        <v>11</v>
      </c>
      <c r="C88" s="17"/>
      <c r="D88" s="28">
        <f>+D87-D85</f>
        <v>933.5</v>
      </c>
      <c r="E88" s="29">
        <f>+E87-E85</f>
        <v>933.5</v>
      </c>
      <c r="F88" s="29">
        <f>+F87-F85</f>
        <v>933.5</v>
      </c>
      <c r="G88" s="29">
        <f>+G87-G85</f>
        <v>933.5</v>
      </c>
      <c r="H88" s="39"/>
      <c r="I88" s="2"/>
      <c r="J88" s="28">
        <f>+J87-J85</f>
        <v>933.5</v>
      </c>
      <c r="K88" s="29">
        <f>+K87-K85</f>
        <v>933.5</v>
      </c>
      <c r="L88" s="29">
        <f>+L87-L85</f>
        <v>933.5</v>
      </c>
      <c r="M88" s="30">
        <f>+M87-M85</f>
        <v>933.5</v>
      </c>
      <c r="N88" s="2"/>
      <c r="O88" s="2"/>
      <c r="P88" s="28">
        <f>+P87-P85</f>
        <v>933.5</v>
      </c>
      <c r="Q88" s="29">
        <f>+Q87-Q85</f>
        <v>933.5</v>
      </c>
      <c r="R88" s="29">
        <f>+R87-R85</f>
        <v>933.5</v>
      </c>
      <c r="S88" s="30">
        <f>+S87-S85</f>
        <v>933.5</v>
      </c>
      <c r="T88" s="2"/>
      <c r="U88" s="2"/>
      <c r="V88" s="28">
        <f>+V87-V85</f>
        <v>933.5</v>
      </c>
      <c r="W88" s="29">
        <f>+W87-W85</f>
        <v>933.5</v>
      </c>
      <c r="X88" s="29">
        <f>+X87-X85</f>
        <v>933.5</v>
      </c>
      <c r="Y88" s="30">
        <f>+Y87-Y85</f>
        <v>933.5</v>
      </c>
      <c r="AB88" s="28">
        <f>+AB87-AB85</f>
        <v>933.5</v>
      </c>
      <c r="AC88" s="29">
        <f>+AC87-AC85</f>
        <v>933.5</v>
      </c>
      <c r="AD88" s="29">
        <f>+AD87-AD85</f>
        <v>933.5</v>
      </c>
      <c r="AE88" s="30">
        <f>+AE87-AE85</f>
        <v>933.5</v>
      </c>
      <c r="AG88" s="28">
        <f>+AG87-AG85</f>
        <v>933.5</v>
      </c>
      <c r="AH88" s="29">
        <f>+AH87-AH85</f>
        <v>933.5</v>
      </c>
      <c r="AI88" s="29">
        <f>+AI87-AI85</f>
        <v>933.5</v>
      </c>
      <c r="AJ88" s="30">
        <f>+AJ87-AJ85</f>
        <v>933.5</v>
      </c>
      <c r="AL88" s="28">
        <f>+AL87-AL85</f>
        <v>933.5</v>
      </c>
      <c r="AM88" s="29">
        <f>+AM87-AM85</f>
        <v>933.5</v>
      </c>
      <c r="AN88" s="29">
        <f>+AN87-AN85</f>
        <v>933.5</v>
      </c>
      <c r="AO88" s="30">
        <f>+AO87-AO85</f>
        <v>933.5</v>
      </c>
    </row>
    <row r="89" spans="1:41" x14ac:dyDescent="0.25">
      <c r="A89" t="s">
        <v>8</v>
      </c>
      <c r="C89" s="17"/>
      <c r="D89" s="28">
        <f>+D88</f>
        <v>933.5</v>
      </c>
      <c r="E89" s="29">
        <f>+D89+E88</f>
        <v>1867</v>
      </c>
      <c r="F89" s="29">
        <f t="shared" ref="F89" si="11">+E89+F88</f>
        <v>2800.5</v>
      </c>
      <c r="G89" s="29">
        <f t="shared" ref="G89" si="12">+F89+G88</f>
        <v>3734</v>
      </c>
      <c r="H89" s="39"/>
      <c r="I89" s="2"/>
      <c r="J89" s="28">
        <f>+G89+J88</f>
        <v>4667.5</v>
      </c>
      <c r="K89" s="29">
        <f>+J89+K88</f>
        <v>5601</v>
      </c>
      <c r="L89" s="29">
        <f>+K89+L88</f>
        <v>6534.5</v>
      </c>
      <c r="M89" s="30">
        <f>+L89+M88</f>
        <v>7468</v>
      </c>
      <c r="N89" s="2"/>
      <c r="O89" s="2"/>
      <c r="P89" s="28">
        <f>+M89+P88</f>
        <v>8401.5</v>
      </c>
      <c r="Q89" s="29">
        <f>+P89+Q88</f>
        <v>9335</v>
      </c>
      <c r="R89" s="29">
        <f>+Q89+R88</f>
        <v>10268.5</v>
      </c>
      <c r="S89" s="30">
        <f>+R89+S88</f>
        <v>11202</v>
      </c>
      <c r="T89" s="2"/>
      <c r="U89" s="2"/>
      <c r="V89" s="28">
        <f>+S89+V88</f>
        <v>12135.5</v>
      </c>
      <c r="W89" s="29">
        <f>+V89+W88</f>
        <v>13069</v>
      </c>
      <c r="X89" s="29">
        <f>+W89+X88</f>
        <v>14002.5</v>
      </c>
      <c r="Y89" s="30">
        <f>+X89+Y88</f>
        <v>14936</v>
      </c>
      <c r="AB89" s="28">
        <f>+Y89+AB88</f>
        <v>15869.5</v>
      </c>
      <c r="AC89" s="29">
        <f>+AB89+AC88</f>
        <v>16803</v>
      </c>
      <c r="AD89" s="29">
        <f>+AC89+AD88</f>
        <v>17736.5</v>
      </c>
      <c r="AE89" s="30">
        <f>+AD89+AE88</f>
        <v>18670</v>
      </c>
      <c r="AG89" s="28">
        <f>+AE89+AG88</f>
        <v>19603.5</v>
      </c>
      <c r="AH89" s="29">
        <f>+AG89+AH88</f>
        <v>20537</v>
      </c>
      <c r="AI89" s="29">
        <f>+AH89+AI88</f>
        <v>21470.5</v>
      </c>
      <c r="AJ89" s="30">
        <f>+AI89+AJ88</f>
        <v>22404</v>
      </c>
      <c r="AL89" s="28">
        <f>+AJ89+AL88</f>
        <v>23337.5</v>
      </c>
      <c r="AM89" s="29">
        <f>+AL89+AM88</f>
        <v>24271</v>
      </c>
      <c r="AN89" s="29">
        <f>+AM89+AN88</f>
        <v>25204.5</v>
      </c>
      <c r="AO89" s="30">
        <f>+AN89+AO88</f>
        <v>26138</v>
      </c>
    </row>
    <row r="90" spans="1:41" x14ac:dyDescent="0.25">
      <c r="A90" s="3" t="s">
        <v>10</v>
      </c>
      <c r="B90" s="4"/>
      <c r="C90" s="18">
        <v>-6000</v>
      </c>
      <c r="D90" s="31">
        <f>+C90+D89</f>
        <v>-5066.5</v>
      </c>
      <c r="E90" s="11">
        <f>+C90+E89</f>
        <v>-4133</v>
      </c>
      <c r="F90" s="11">
        <f>+C90+F89</f>
        <v>-3199.5</v>
      </c>
      <c r="G90" s="11">
        <f>+C90+G89</f>
        <v>-2266</v>
      </c>
      <c r="H90" s="33"/>
      <c r="I90" s="11"/>
      <c r="J90" s="31">
        <f>+C90+J89</f>
        <v>-1332.5</v>
      </c>
      <c r="K90" s="11">
        <f>+C90+K89</f>
        <v>-399</v>
      </c>
      <c r="L90" s="12">
        <f>+C90+L89</f>
        <v>534.5</v>
      </c>
      <c r="M90" s="32">
        <f>+C90+M89</f>
        <v>1468</v>
      </c>
      <c r="N90" s="12"/>
      <c r="O90" s="12"/>
      <c r="P90" s="36">
        <f>+C90+P89</f>
        <v>2401.5</v>
      </c>
      <c r="Q90" s="12">
        <f>+C90+Q89</f>
        <v>3335</v>
      </c>
      <c r="R90" s="12">
        <f>+C90+R89</f>
        <v>4268.5</v>
      </c>
      <c r="S90" s="32">
        <f>+C90+S89</f>
        <v>5202</v>
      </c>
      <c r="T90" s="12"/>
      <c r="U90" s="12"/>
      <c r="V90" s="36">
        <f>+C90+V89</f>
        <v>6135.5</v>
      </c>
      <c r="W90" s="12">
        <f>+C90+W89</f>
        <v>7069</v>
      </c>
      <c r="X90" s="12">
        <f>+C90+X89</f>
        <v>8002.5</v>
      </c>
      <c r="Y90" s="32">
        <f>+C90+Y89</f>
        <v>8936</v>
      </c>
      <c r="Z90" s="5"/>
      <c r="AA90" s="66"/>
      <c r="AB90" s="36">
        <f>+C90+AB89</f>
        <v>9869.5</v>
      </c>
      <c r="AC90" s="12">
        <f>+C90+AC89</f>
        <v>10803</v>
      </c>
      <c r="AD90" s="12">
        <f>+C90+AD89</f>
        <v>11736.5</v>
      </c>
      <c r="AE90" s="32">
        <f>+C90+AE89</f>
        <v>12670</v>
      </c>
      <c r="AF90" s="66"/>
      <c r="AG90" s="36">
        <f>+C90+AG89</f>
        <v>13603.5</v>
      </c>
      <c r="AH90" s="12">
        <f>+C90+AH89</f>
        <v>14537</v>
      </c>
      <c r="AI90" s="12">
        <f>+C90+AI89</f>
        <v>15470.5</v>
      </c>
      <c r="AJ90" s="32">
        <f>+C90+AJ89</f>
        <v>16404</v>
      </c>
      <c r="AK90" s="66"/>
      <c r="AL90" s="36">
        <f>C90+AL89</f>
        <v>17337.5</v>
      </c>
      <c r="AM90" s="12">
        <f>C90+AM89</f>
        <v>18271</v>
      </c>
      <c r="AN90" s="12">
        <f>+C90+AN89</f>
        <v>19204.5</v>
      </c>
      <c r="AO90" s="32">
        <f>+C90+AO89</f>
        <v>20138</v>
      </c>
    </row>
    <row r="91" spans="1:41" x14ac:dyDescent="0.25">
      <c r="C91" s="17"/>
      <c r="D91" s="28"/>
      <c r="E91" s="29"/>
      <c r="F91" s="29"/>
      <c r="G91" s="29"/>
      <c r="H91" s="39"/>
      <c r="I91" s="2"/>
      <c r="J91" s="28"/>
      <c r="K91" s="29"/>
      <c r="L91" s="29"/>
      <c r="M91" s="30"/>
      <c r="N91" s="2"/>
      <c r="O91" s="2"/>
      <c r="P91" s="28"/>
      <c r="Q91" s="29"/>
      <c r="R91" s="29"/>
      <c r="S91" s="30"/>
      <c r="T91" s="2"/>
      <c r="U91" s="2"/>
      <c r="V91" s="28"/>
      <c r="W91" s="29"/>
      <c r="X91" s="29"/>
      <c r="Y91" s="30"/>
      <c r="AB91" s="28"/>
      <c r="AC91" s="29"/>
      <c r="AD91" s="29"/>
      <c r="AE91" s="30"/>
      <c r="AG91" s="28"/>
      <c r="AH91" s="29"/>
      <c r="AI91" s="29"/>
      <c r="AJ91" s="30"/>
      <c r="AL91" s="28"/>
      <c r="AM91" s="29"/>
      <c r="AN91" s="29"/>
      <c r="AO91" s="30"/>
    </row>
    <row r="92" spans="1:41" x14ac:dyDescent="0.25">
      <c r="A92" s="38" t="s">
        <v>14</v>
      </c>
      <c r="C92" s="17"/>
      <c r="D92" s="40">
        <f>+H92/4</f>
        <v>692.75</v>
      </c>
      <c r="E92" s="41">
        <f>+D92</f>
        <v>692.75</v>
      </c>
      <c r="F92" s="41">
        <f>+E92</f>
        <v>692.75</v>
      </c>
      <c r="G92" s="41">
        <f>+F92</f>
        <v>692.75</v>
      </c>
      <c r="H92" s="42">
        <v>2771</v>
      </c>
      <c r="I92" s="2"/>
      <c r="J92" s="28">
        <f>+G92</f>
        <v>692.75</v>
      </c>
      <c r="K92" s="29">
        <f>+J92</f>
        <v>692.75</v>
      </c>
      <c r="L92" s="29">
        <f>+K92</f>
        <v>692.75</v>
      </c>
      <c r="M92" s="30">
        <f>+L92</f>
        <v>692.75</v>
      </c>
      <c r="N92" s="2">
        <f>SUM(J92:M92)</f>
        <v>2771</v>
      </c>
      <c r="O92" s="2"/>
      <c r="P92" s="28">
        <f>+M92</f>
        <v>692.75</v>
      </c>
      <c r="Q92" s="29">
        <f>+P92</f>
        <v>692.75</v>
      </c>
      <c r="R92" s="29">
        <f>+Q92</f>
        <v>692.75</v>
      </c>
      <c r="S92" s="30">
        <f>+R92</f>
        <v>692.75</v>
      </c>
      <c r="T92" s="2">
        <f>SUM(P92:S92)</f>
        <v>2771</v>
      </c>
      <c r="U92" s="2"/>
      <c r="V92" s="28">
        <f>+S92</f>
        <v>692.75</v>
      </c>
      <c r="W92" s="29">
        <f>+V92</f>
        <v>692.75</v>
      </c>
      <c r="X92" s="29">
        <f>+W92</f>
        <v>692.75</v>
      </c>
      <c r="Y92" s="30">
        <f>+X92</f>
        <v>692.75</v>
      </c>
      <c r="Z92">
        <f>SUM(V92:Y92)</f>
        <v>2771</v>
      </c>
      <c r="AB92" s="28">
        <f>+Y92</f>
        <v>692.75</v>
      </c>
      <c r="AC92" s="29">
        <f>+AB92</f>
        <v>692.75</v>
      </c>
      <c r="AD92" s="29">
        <f>+AC92</f>
        <v>692.75</v>
      </c>
      <c r="AE92" s="30">
        <f>+AD92</f>
        <v>692.75</v>
      </c>
      <c r="AG92" s="28">
        <f>+AD92</f>
        <v>692.75</v>
      </c>
      <c r="AH92" s="29">
        <f>+AG92</f>
        <v>692.75</v>
      </c>
      <c r="AI92" s="29">
        <f>+AH92</f>
        <v>692.75</v>
      </c>
      <c r="AJ92" s="30">
        <f>+AI92</f>
        <v>692.75</v>
      </c>
      <c r="AL92" s="28">
        <f>+AI92</f>
        <v>692.75</v>
      </c>
      <c r="AM92" s="29">
        <f>+AL92</f>
        <v>692.75</v>
      </c>
      <c r="AN92" s="29">
        <f>+AM92</f>
        <v>692.75</v>
      </c>
      <c r="AO92" s="30">
        <f>+AN92</f>
        <v>692.75</v>
      </c>
    </row>
    <row r="93" spans="1:41" x14ac:dyDescent="0.25">
      <c r="A93" t="s">
        <v>11</v>
      </c>
      <c r="C93" s="17"/>
      <c r="D93" s="28">
        <f>+D92-D85</f>
        <v>477.75</v>
      </c>
      <c r="E93" s="29">
        <f>+E92-E85</f>
        <v>477.75</v>
      </c>
      <c r="F93" s="29">
        <f>+F92-F85</f>
        <v>477.75</v>
      </c>
      <c r="G93" s="29">
        <f>+G92-G85</f>
        <v>477.75</v>
      </c>
      <c r="H93" s="39"/>
      <c r="I93" s="2"/>
      <c r="J93" s="28">
        <f>+J92-J85</f>
        <v>477.75</v>
      </c>
      <c r="K93" s="29">
        <f>+K92-K85</f>
        <v>477.75</v>
      </c>
      <c r="L93" s="29">
        <f>+L92-L85</f>
        <v>477.75</v>
      </c>
      <c r="M93" s="30">
        <f>+M92-M85</f>
        <v>477.75</v>
      </c>
      <c r="N93" s="2"/>
      <c r="O93" s="2"/>
      <c r="P93" s="28">
        <f>+P92-P85</f>
        <v>477.75</v>
      </c>
      <c r="Q93" s="29">
        <f>+Q92-Q85</f>
        <v>477.75</v>
      </c>
      <c r="R93" s="29">
        <f>+R92-R85</f>
        <v>477.75</v>
      </c>
      <c r="S93" s="30">
        <f>+S92-S85</f>
        <v>477.75</v>
      </c>
      <c r="T93" s="2"/>
      <c r="U93" s="2"/>
      <c r="V93" s="28">
        <f>+V92-V85</f>
        <v>477.75</v>
      </c>
      <c r="W93" s="29">
        <f>+W92-W85</f>
        <v>477.75</v>
      </c>
      <c r="X93" s="29">
        <f>+X92-X85</f>
        <v>477.75</v>
      </c>
      <c r="Y93" s="30">
        <f>+Y92-Y85</f>
        <v>477.75</v>
      </c>
      <c r="AB93" s="28">
        <f>+AB92-AB85</f>
        <v>477.75</v>
      </c>
      <c r="AC93" s="29">
        <f>+AC92-AC85</f>
        <v>477.75</v>
      </c>
      <c r="AD93" s="29">
        <f>+AD92-AD85</f>
        <v>477.75</v>
      </c>
      <c r="AE93" s="30">
        <f>+AE92-AE85</f>
        <v>477.75</v>
      </c>
      <c r="AG93" s="28">
        <f>+AG92-AG85</f>
        <v>477.75</v>
      </c>
      <c r="AH93" s="29">
        <f>+AH92-AH85</f>
        <v>477.75</v>
      </c>
      <c r="AI93" s="29">
        <f>+AI92-AI85</f>
        <v>477.75</v>
      </c>
      <c r="AJ93" s="30">
        <f>+AJ92-AJ85</f>
        <v>477.75</v>
      </c>
      <c r="AL93" s="28">
        <f>+AL92-AL85</f>
        <v>477.75</v>
      </c>
      <c r="AM93" s="29">
        <f>+AM92-AM85</f>
        <v>477.75</v>
      </c>
      <c r="AN93" s="29">
        <f>+AN92-AN85</f>
        <v>477.75</v>
      </c>
      <c r="AO93" s="30">
        <f>+AO92-AO85</f>
        <v>477.75</v>
      </c>
    </row>
    <row r="94" spans="1:41" x14ac:dyDescent="0.25">
      <c r="A94" t="s">
        <v>8</v>
      </c>
      <c r="C94" s="17"/>
      <c r="D94" s="28">
        <f>+D93</f>
        <v>477.75</v>
      </c>
      <c r="E94" s="29">
        <f>+D94+E93</f>
        <v>955.5</v>
      </c>
      <c r="F94" s="29">
        <f t="shared" ref="F94" si="13">+E94+F93</f>
        <v>1433.25</v>
      </c>
      <c r="G94" s="29">
        <f t="shared" ref="G94" si="14">+F94+G93</f>
        <v>1911</v>
      </c>
      <c r="H94" s="39"/>
      <c r="I94" s="2"/>
      <c r="J94" s="28">
        <f>+G94+J93</f>
        <v>2388.75</v>
      </c>
      <c r="K94" s="29">
        <f>+J94+K93</f>
        <v>2866.5</v>
      </c>
      <c r="L94" s="29">
        <f>+K94+L93</f>
        <v>3344.25</v>
      </c>
      <c r="M94" s="30">
        <f>+L94+M93</f>
        <v>3822</v>
      </c>
      <c r="N94" s="2"/>
      <c r="O94" s="2"/>
      <c r="P94" s="28">
        <f>+M94+P93</f>
        <v>4299.75</v>
      </c>
      <c r="Q94" s="29">
        <f>+P94+Q93</f>
        <v>4777.5</v>
      </c>
      <c r="R94" s="29">
        <f>+Q94+R93</f>
        <v>5255.25</v>
      </c>
      <c r="S94" s="30">
        <f>+R94+S93</f>
        <v>5733</v>
      </c>
      <c r="T94" s="2"/>
      <c r="U94" s="2"/>
      <c r="V94" s="28">
        <f>+S94+V93</f>
        <v>6210.75</v>
      </c>
      <c r="W94" s="29">
        <f>+V94+W93</f>
        <v>6688.5</v>
      </c>
      <c r="X94" s="29">
        <f>+W94+X93</f>
        <v>7166.25</v>
      </c>
      <c r="Y94" s="30">
        <f>+X94+Y93</f>
        <v>7644</v>
      </c>
      <c r="AB94" s="28">
        <f>+Y94+AB93</f>
        <v>8121.75</v>
      </c>
      <c r="AC94" s="29">
        <f>+AB94+AC93</f>
        <v>8599.5</v>
      </c>
      <c r="AD94" s="29">
        <f>+AC94+AD93</f>
        <v>9077.25</v>
      </c>
      <c r="AE94" s="30">
        <f>+AD94+AE93</f>
        <v>9555</v>
      </c>
      <c r="AG94" s="28">
        <f>+AE94+AG93</f>
        <v>10032.75</v>
      </c>
      <c r="AH94" s="29">
        <f>+AG94+AH93</f>
        <v>10510.5</v>
      </c>
      <c r="AI94" s="29">
        <f>+AH94+AI93</f>
        <v>10988.25</v>
      </c>
      <c r="AJ94" s="30">
        <f>+AI94+AJ93</f>
        <v>11466</v>
      </c>
      <c r="AL94" s="28">
        <f>+AJ94+AL93</f>
        <v>11943.75</v>
      </c>
      <c r="AM94" s="29">
        <f>+AL94+AM93</f>
        <v>12421.5</v>
      </c>
      <c r="AN94" s="29">
        <f>+AM94+AN93</f>
        <v>12899.25</v>
      </c>
      <c r="AO94" s="30">
        <f>+AN94+AO93</f>
        <v>13377</v>
      </c>
    </row>
    <row r="95" spans="1:41" x14ac:dyDescent="0.25">
      <c r="A95" s="3" t="s">
        <v>10</v>
      </c>
      <c r="B95" s="4"/>
      <c r="C95" s="18">
        <f>+C90</f>
        <v>-6000</v>
      </c>
      <c r="D95" s="31">
        <f>+C95+D94</f>
        <v>-5522.25</v>
      </c>
      <c r="E95" s="11">
        <f>+C95+E94</f>
        <v>-5044.5</v>
      </c>
      <c r="F95" s="11">
        <f>+C95+F94</f>
        <v>-4566.75</v>
      </c>
      <c r="G95" s="11">
        <f>+C95+G94</f>
        <v>-4089</v>
      </c>
      <c r="H95" s="33"/>
      <c r="I95" s="11"/>
      <c r="J95" s="31">
        <f>+C95+J94</f>
        <v>-3611.25</v>
      </c>
      <c r="K95" s="11">
        <f>+C95+K94</f>
        <v>-3133.5</v>
      </c>
      <c r="L95" s="13">
        <f>+C95+L94</f>
        <v>-2655.75</v>
      </c>
      <c r="M95" s="33">
        <f>+C95+M94</f>
        <v>-2178</v>
      </c>
      <c r="N95" s="13"/>
      <c r="O95" s="13"/>
      <c r="P95" s="37">
        <f>+C95+P94</f>
        <v>-1700.25</v>
      </c>
      <c r="Q95" s="13">
        <f>+C95+Q94</f>
        <v>-1222.5</v>
      </c>
      <c r="R95" s="13">
        <f>+C95+R94</f>
        <v>-744.75</v>
      </c>
      <c r="S95" s="33">
        <f>+C95+S94</f>
        <v>-267</v>
      </c>
      <c r="T95" s="13"/>
      <c r="U95" s="13"/>
      <c r="V95" s="36">
        <f>+C95+V94</f>
        <v>210.75</v>
      </c>
      <c r="W95" s="12">
        <f>+C95+W94</f>
        <v>688.5</v>
      </c>
      <c r="X95" s="12">
        <f>+C95+X94</f>
        <v>1166.25</v>
      </c>
      <c r="Y95" s="32">
        <f>+C95+Y94</f>
        <v>1644</v>
      </c>
      <c r="Z95" s="5"/>
      <c r="AA95" s="66"/>
      <c r="AB95" s="36">
        <f>+C95+AB94</f>
        <v>2121.75</v>
      </c>
      <c r="AC95" s="12">
        <f>+C95+AC94</f>
        <v>2599.5</v>
      </c>
      <c r="AD95" s="12">
        <f>+C95+AD94</f>
        <v>3077.25</v>
      </c>
      <c r="AE95" s="32">
        <f>+C95+AE94</f>
        <v>3555</v>
      </c>
      <c r="AF95" s="66"/>
      <c r="AG95" s="36">
        <f>+C95+AG94</f>
        <v>4032.75</v>
      </c>
      <c r="AH95" s="12">
        <f>+C95+AH94</f>
        <v>4510.5</v>
      </c>
      <c r="AI95" s="12">
        <f>+C95+AI94</f>
        <v>4988.25</v>
      </c>
      <c r="AJ95" s="32">
        <f>+C95+AJ94</f>
        <v>5466</v>
      </c>
      <c r="AK95" s="66"/>
      <c r="AL95" s="36">
        <f>+C95+AL94</f>
        <v>5943.75</v>
      </c>
      <c r="AM95" s="12">
        <f>+C95+AM94</f>
        <v>6421.5</v>
      </c>
      <c r="AN95" s="12">
        <f>+C95+AN94</f>
        <v>6899.25</v>
      </c>
      <c r="AO95" s="32">
        <f>+C95+AO94</f>
        <v>7377</v>
      </c>
    </row>
    <row r="96" spans="1:41" x14ac:dyDescent="0.25">
      <c r="C96" s="17"/>
      <c r="D96" s="28"/>
      <c r="E96" s="29"/>
      <c r="F96" s="29"/>
      <c r="G96" s="29"/>
      <c r="H96" s="39"/>
      <c r="I96" s="2"/>
      <c r="J96" s="28"/>
      <c r="K96" s="29"/>
      <c r="L96" s="29"/>
      <c r="M96" s="30"/>
      <c r="N96" s="2"/>
      <c r="O96" s="2"/>
      <c r="P96" s="28"/>
      <c r="Q96" s="29"/>
      <c r="R96" s="29"/>
      <c r="S96" s="30"/>
      <c r="T96" s="2"/>
      <c r="U96" s="2"/>
      <c r="V96" s="28"/>
      <c r="W96" s="29"/>
      <c r="X96" s="29"/>
      <c r="Y96" s="30"/>
      <c r="AB96" s="28"/>
      <c r="AC96" s="29"/>
      <c r="AD96" s="29"/>
      <c r="AE96" s="30"/>
      <c r="AG96" s="28"/>
      <c r="AH96" s="29"/>
      <c r="AI96" s="29"/>
      <c r="AJ96" s="30"/>
      <c r="AL96" s="28"/>
      <c r="AM96" s="29"/>
      <c r="AN96" s="29"/>
      <c r="AO96" s="30"/>
    </row>
    <row r="97" spans="1:41" x14ac:dyDescent="0.25">
      <c r="A97" s="9" t="s">
        <v>15</v>
      </c>
      <c r="C97" s="17"/>
      <c r="D97" s="46">
        <f>+H97/4</f>
        <v>668</v>
      </c>
      <c r="E97" s="47">
        <f>+D97</f>
        <v>668</v>
      </c>
      <c r="F97" s="47">
        <f>+E97</f>
        <v>668</v>
      </c>
      <c r="G97" s="47">
        <f>+F97</f>
        <v>668</v>
      </c>
      <c r="H97" s="48">
        <v>2672</v>
      </c>
      <c r="I97" s="2"/>
      <c r="J97" s="28">
        <f>+G97</f>
        <v>668</v>
      </c>
      <c r="K97" s="29">
        <f>+J97</f>
        <v>668</v>
      </c>
      <c r="L97" s="29">
        <f>+K97</f>
        <v>668</v>
      </c>
      <c r="M97" s="30">
        <f>+L97</f>
        <v>668</v>
      </c>
      <c r="N97" s="2">
        <f>SUM(J97:M97)</f>
        <v>2672</v>
      </c>
      <c r="O97" s="2"/>
      <c r="P97" s="28">
        <f>+M97</f>
        <v>668</v>
      </c>
      <c r="Q97" s="29">
        <f>+P97</f>
        <v>668</v>
      </c>
      <c r="R97" s="29">
        <f>+Q97</f>
        <v>668</v>
      </c>
      <c r="S97" s="30">
        <f>+R97</f>
        <v>668</v>
      </c>
      <c r="T97" s="2">
        <f>SUM(P97:S97)</f>
        <v>2672</v>
      </c>
      <c r="U97" s="2"/>
      <c r="V97" s="28">
        <f>+S97</f>
        <v>668</v>
      </c>
      <c r="W97" s="29">
        <f>+V97</f>
        <v>668</v>
      </c>
      <c r="X97" s="29">
        <f>+W97</f>
        <v>668</v>
      </c>
      <c r="Y97" s="30">
        <f>+X97</f>
        <v>668</v>
      </c>
      <c r="Z97">
        <f>SUM(V97:Y97)</f>
        <v>2672</v>
      </c>
      <c r="AB97" s="28">
        <f>+Y97</f>
        <v>668</v>
      </c>
      <c r="AC97" s="29">
        <f>+AB97</f>
        <v>668</v>
      </c>
      <c r="AD97" s="29">
        <f>+AC97</f>
        <v>668</v>
      </c>
      <c r="AE97" s="30">
        <f>+AD97</f>
        <v>668</v>
      </c>
      <c r="AG97" s="28">
        <f>+AD97</f>
        <v>668</v>
      </c>
      <c r="AH97" s="29">
        <f>+AG97</f>
        <v>668</v>
      </c>
      <c r="AI97" s="29">
        <f>+AH97</f>
        <v>668</v>
      </c>
      <c r="AJ97" s="30">
        <f>+AI97</f>
        <v>668</v>
      </c>
      <c r="AL97" s="28">
        <f>+AI97</f>
        <v>668</v>
      </c>
      <c r="AM97" s="29">
        <f>+AL97</f>
        <v>668</v>
      </c>
      <c r="AN97" s="29">
        <f>+AM97</f>
        <v>668</v>
      </c>
      <c r="AO97" s="30">
        <f>+AN97</f>
        <v>668</v>
      </c>
    </row>
    <row r="98" spans="1:41" x14ac:dyDescent="0.25">
      <c r="A98" t="s">
        <v>11</v>
      </c>
      <c r="C98" s="17"/>
      <c r="D98" s="28">
        <f>+D97-D85</f>
        <v>453</v>
      </c>
      <c r="E98" s="29">
        <f>+E97-E85</f>
        <v>453</v>
      </c>
      <c r="F98" s="29">
        <f>+F97-F85</f>
        <v>453</v>
      </c>
      <c r="G98" s="29">
        <f>+G97-G85</f>
        <v>453</v>
      </c>
      <c r="H98" s="39"/>
      <c r="I98" s="2"/>
      <c r="J98" s="28">
        <f>+J97-J85</f>
        <v>453</v>
      </c>
      <c r="K98" s="29">
        <f>+K97-K85</f>
        <v>453</v>
      </c>
      <c r="L98" s="29">
        <f>+L97-L85</f>
        <v>453</v>
      </c>
      <c r="M98" s="30">
        <f>+M97-M85</f>
        <v>453</v>
      </c>
      <c r="N98" s="2"/>
      <c r="O98" s="2"/>
      <c r="P98" s="28">
        <f>+P97-P85</f>
        <v>453</v>
      </c>
      <c r="Q98" s="29">
        <f>+Q97-Q85</f>
        <v>453</v>
      </c>
      <c r="R98" s="29">
        <f>+R97-R85</f>
        <v>453</v>
      </c>
      <c r="S98" s="30">
        <f>+S97-S85</f>
        <v>453</v>
      </c>
      <c r="T98" s="2"/>
      <c r="U98" s="2"/>
      <c r="V98" s="28">
        <f>+V97-V85</f>
        <v>453</v>
      </c>
      <c r="W98" s="29">
        <f>+W97-W85</f>
        <v>453</v>
      </c>
      <c r="X98" s="29">
        <f>+X97-X85</f>
        <v>453</v>
      </c>
      <c r="Y98" s="30">
        <f>+Y97-Y85</f>
        <v>453</v>
      </c>
      <c r="AB98" s="28">
        <f>+AB97-AB85</f>
        <v>453</v>
      </c>
      <c r="AC98" s="29">
        <f>+AC97-AC85</f>
        <v>453</v>
      </c>
      <c r="AD98" s="29">
        <f>+AD97-AD85</f>
        <v>453</v>
      </c>
      <c r="AE98" s="30">
        <f>+AE97-AE85</f>
        <v>453</v>
      </c>
      <c r="AG98" s="28">
        <f>+AG97-AG85</f>
        <v>453</v>
      </c>
      <c r="AH98" s="29">
        <f>+AH97-AH85</f>
        <v>453</v>
      </c>
      <c r="AI98" s="29">
        <f>+AI97-AI85</f>
        <v>453</v>
      </c>
      <c r="AJ98" s="30">
        <f>+AJ97-AJ85</f>
        <v>453</v>
      </c>
      <c r="AL98" s="28">
        <f>+AL97-AL85</f>
        <v>453</v>
      </c>
      <c r="AM98" s="29">
        <f>+AM97-AM85</f>
        <v>453</v>
      </c>
      <c r="AN98" s="29">
        <f>+AN97-AN85</f>
        <v>453</v>
      </c>
      <c r="AO98" s="30">
        <f>+AO97-AO85</f>
        <v>453</v>
      </c>
    </row>
    <row r="99" spans="1:41" x14ac:dyDescent="0.25">
      <c r="A99" t="s">
        <v>8</v>
      </c>
      <c r="C99" s="17"/>
      <c r="D99" s="28">
        <f>+D98</f>
        <v>453</v>
      </c>
      <c r="E99" s="29">
        <f>+D99+E98</f>
        <v>906</v>
      </c>
      <c r="F99" s="29">
        <f t="shared" ref="F99" si="15">+E99+F98</f>
        <v>1359</v>
      </c>
      <c r="G99" s="29">
        <f t="shared" ref="G99" si="16">+F99+G98</f>
        <v>1812</v>
      </c>
      <c r="H99" s="39"/>
      <c r="I99" s="2"/>
      <c r="J99" s="28">
        <f>+G99+J98</f>
        <v>2265</v>
      </c>
      <c r="K99" s="29">
        <f>+J99+K98</f>
        <v>2718</v>
      </c>
      <c r="L99" s="29">
        <f>+K99+L98</f>
        <v>3171</v>
      </c>
      <c r="M99" s="30">
        <f>+L99+M98</f>
        <v>3624</v>
      </c>
      <c r="N99" s="2"/>
      <c r="O99" s="2"/>
      <c r="P99" s="28">
        <f>+M99+P98</f>
        <v>4077</v>
      </c>
      <c r="Q99" s="29">
        <f>+P99+Q98</f>
        <v>4530</v>
      </c>
      <c r="R99" s="29">
        <f>+Q99+R98</f>
        <v>4983</v>
      </c>
      <c r="S99" s="30">
        <f>+R99+S98</f>
        <v>5436</v>
      </c>
      <c r="T99" s="2"/>
      <c r="U99" s="2"/>
      <c r="V99" s="28">
        <f>+S99+V98</f>
        <v>5889</v>
      </c>
      <c r="W99" s="29">
        <f>+V99+W98</f>
        <v>6342</v>
      </c>
      <c r="X99" s="29">
        <f>+W99+X98</f>
        <v>6795</v>
      </c>
      <c r="Y99" s="30">
        <f>+X99+Y98</f>
        <v>7248</v>
      </c>
      <c r="AB99" s="28">
        <f>+Y99+AB98</f>
        <v>7701</v>
      </c>
      <c r="AC99" s="29">
        <f>+AB99+AC98</f>
        <v>8154</v>
      </c>
      <c r="AD99" s="29">
        <f>+AC99+AD98</f>
        <v>8607</v>
      </c>
      <c r="AE99" s="30">
        <f>+AD99+AE98</f>
        <v>9060</v>
      </c>
      <c r="AG99" s="28">
        <f>+AE99+AG98</f>
        <v>9513</v>
      </c>
      <c r="AH99" s="29">
        <f>+AG99+AH98</f>
        <v>9966</v>
      </c>
      <c r="AI99" s="29">
        <f>+AH99+AI98</f>
        <v>10419</v>
      </c>
      <c r="AJ99" s="30">
        <f>+AI99+AJ98</f>
        <v>10872</v>
      </c>
      <c r="AL99" s="28">
        <f>+AJ99+AL98</f>
        <v>11325</v>
      </c>
      <c r="AM99" s="29">
        <f>+AL99+AM98</f>
        <v>11778</v>
      </c>
      <c r="AN99" s="29">
        <f>+AM99+AN98</f>
        <v>12231</v>
      </c>
      <c r="AO99" s="30">
        <f>+AN99+AO98</f>
        <v>12684</v>
      </c>
    </row>
    <row r="100" spans="1:41" x14ac:dyDescent="0.25">
      <c r="A100" s="3" t="s">
        <v>10</v>
      </c>
      <c r="B100" s="4"/>
      <c r="C100" s="18">
        <f>+C90</f>
        <v>-6000</v>
      </c>
      <c r="D100" s="31">
        <f>+C100+D99</f>
        <v>-5547</v>
      </c>
      <c r="E100" s="11">
        <f>+C100+E99</f>
        <v>-5094</v>
      </c>
      <c r="F100" s="11">
        <f>+C100+F99</f>
        <v>-4641</v>
      </c>
      <c r="G100" s="11">
        <f>+C100+G99</f>
        <v>-4188</v>
      </c>
      <c r="H100" s="33"/>
      <c r="I100" s="11"/>
      <c r="J100" s="31">
        <f>+C100+J99</f>
        <v>-3735</v>
      </c>
      <c r="K100" s="11">
        <f>+C100+K99</f>
        <v>-3282</v>
      </c>
      <c r="L100" s="13">
        <f>+C100+L99</f>
        <v>-2829</v>
      </c>
      <c r="M100" s="33">
        <f>+C100+M99</f>
        <v>-2376</v>
      </c>
      <c r="N100" s="13"/>
      <c r="O100" s="13"/>
      <c r="P100" s="37">
        <f>+C100+P99</f>
        <v>-1923</v>
      </c>
      <c r="Q100" s="13">
        <f>+C100+Q99</f>
        <v>-1470</v>
      </c>
      <c r="R100" s="13">
        <f>+C100+R99</f>
        <v>-1017</v>
      </c>
      <c r="S100" s="33">
        <f>+C100+S99</f>
        <v>-564</v>
      </c>
      <c r="T100" s="13"/>
      <c r="U100" s="13"/>
      <c r="V100" s="37">
        <f>+C100+V99</f>
        <v>-111</v>
      </c>
      <c r="W100" s="12">
        <f>+C100+W99</f>
        <v>342</v>
      </c>
      <c r="X100" s="12">
        <f>+C100+X99</f>
        <v>795</v>
      </c>
      <c r="Y100" s="32">
        <f>+C100+Y99</f>
        <v>1248</v>
      </c>
      <c r="Z100" s="5"/>
      <c r="AA100" s="66"/>
      <c r="AB100" s="36">
        <f>+C100+AB99</f>
        <v>1701</v>
      </c>
      <c r="AC100" s="12">
        <f>+C100+AC99</f>
        <v>2154</v>
      </c>
      <c r="AD100" s="12">
        <f>+C100+AD99</f>
        <v>2607</v>
      </c>
      <c r="AE100" s="32">
        <f>+C100+AE99</f>
        <v>3060</v>
      </c>
      <c r="AF100" s="66"/>
      <c r="AG100" s="36">
        <f>+C100+AG99</f>
        <v>3513</v>
      </c>
      <c r="AH100" s="12">
        <f>+C100+AH99</f>
        <v>3966</v>
      </c>
      <c r="AI100" s="12">
        <f>+C100+AI99</f>
        <v>4419</v>
      </c>
      <c r="AJ100" s="32">
        <f>+C100+AJ99</f>
        <v>4872</v>
      </c>
      <c r="AK100" s="66"/>
      <c r="AL100" s="36">
        <f>+C100+AL99</f>
        <v>5325</v>
      </c>
      <c r="AM100" s="12">
        <f>+C100+AM99</f>
        <v>5778</v>
      </c>
      <c r="AN100" s="12">
        <f>+C100+AN99</f>
        <v>6231</v>
      </c>
      <c r="AO100" s="32">
        <f>+C100+AO99</f>
        <v>6684</v>
      </c>
    </row>
    <row r="101" spans="1:41" x14ac:dyDescent="0.25">
      <c r="A101" s="49"/>
      <c r="B101" s="49"/>
      <c r="C101" s="50"/>
      <c r="D101" s="51"/>
      <c r="E101" s="51"/>
      <c r="F101" s="51"/>
      <c r="G101" s="51"/>
      <c r="H101" s="52"/>
      <c r="I101" s="51"/>
      <c r="J101" s="51"/>
      <c r="K101" s="51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3"/>
    </row>
    <row r="102" spans="1:41" x14ac:dyDescent="0.25">
      <c r="A102" t="s">
        <v>31</v>
      </c>
      <c r="B102" s="49"/>
      <c r="C102" s="52"/>
      <c r="D102" s="51"/>
      <c r="E102" s="51"/>
      <c r="F102" s="51"/>
      <c r="G102" s="51"/>
      <c r="H102" s="52"/>
      <c r="I102" s="51"/>
      <c r="J102" s="51"/>
      <c r="K102" s="51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3"/>
    </row>
    <row r="103" spans="1:41" x14ac:dyDescent="0.25">
      <c r="C103" s="54"/>
    </row>
    <row r="104" spans="1:41" ht="18.75" x14ac:dyDescent="0.3">
      <c r="A104" s="55" t="s">
        <v>32</v>
      </c>
    </row>
    <row r="105" spans="1:41" ht="18.75" x14ac:dyDescent="0.3">
      <c r="A105" s="56" t="s">
        <v>33</v>
      </c>
    </row>
  </sheetData>
  <mergeCells count="21">
    <mergeCell ref="AG53:AJ53"/>
    <mergeCell ref="AL53:AO53"/>
    <mergeCell ref="D82:H82"/>
    <mergeCell ref="J82:M82"/>
    <mergeCell ref="P82:S82"/>
    <mergeCell ref="V82:Y82"/>
    <mergeCell ref="AB82:AE82"/>
    <mergeCell ref="AG82:AJ82"/>
    <mergeCell ref="AL82:AO82"/>
    <mergeCell ref="D53:H53"/>
    <mergeCell ref="J53:M53"/>
    <mergeCell ref="P53:S53"/>
    <mergeCell ref="V53:Y53"/>
    <mergeCell ref="AB53:AE53"/>
    <mergeCell ref="P24:S24"/>
    <mergeCell ref="V24:Y24"/>
    <mergeCell ref="D4:H4"/>
    <mergeCell ref="J4:M4"/>
    <mergeCell ref="P4:S4"/>
    <mergeCell ref="V4:Y4"/>
    <mergeCell ref="J24:M24"/>
  </mergeCells>
  <pageMargins left="0.25" right="0.25" top="0.75" bottom="0.75" header="0.3" footer="0.3"/>
  <pageSetup scale="67" orientation="landscape" r:id="rId1"/>
  <ignoredErrors>
    <ignoredError sqref="E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F5" sqref="F5"/>
    </sheetView>
  </sheetViews>
  <sheetFormatPr defaultRowHeight="15" x14ac:dyDescent="0.25"/>
  <cols>
    <col min="1" max="1" width="34.5703125" bestFit="1" customWidth="1"/>
    <col min="2" max="2" width="12.7109375" customWidth="1"/>
    <col min="3" max="3" width="2.7109375" customWidth="1"/>
    <col min="4" max="4" width="12.7109375" customWidth="1"/>
    <col min="5" max="5" width="2.7109375" customWidth="1"/>
    <col min="6" max="6" width="102.42578125" customWidth="1"/>
  </cols>
  <sheetData>
    <row r="1" spans="1:6" ht="28.5" x14ac:dyDescent="0.45">
      <c r="A1" s="75" t="s">
        <v>41</v>
      </c>
      <c r="B1" s="76"/>
      <c r="C1" s="76"/>
      <c r="D1" s="76"/>
      <c r="E1" s="76"/>
      <c r="F1" s="77"/>
    </row>
    <row r="3" spans="1:6" ht="29.25" x14ac:dyDescent="0.25">
      <c r="A3" s="57"/>
      <c r="B3" s="58" t="s">
        <v>17</v>
      </c>
      <c r="C3" s="57"/>
      <c r="D3" s="59" t="s">
        <v>40</v>
      </c>
      <c r="E3" s="57"/>
      <c r="F3" s="58" t="s">
        <v>18</v>
      </c>
    </row>
    <row r="4" spans="1:6" x14ac:dyDescent="0.25">
      <c r="A4" s="57"/>
      <c r="B4" s="57"/>
      <c r="C4" s="57"/>
      <c r="D4" s="57"/>
      <c r="E4" s="57"/>
      <c r="F4" s="57"/>
    </row>
    <row r="5" spans="1:6" ht="31.5" customHeight="1" x14ac:dyDescent="0.25">
      <c r="A5" s="60" t="s">
        <v>19</v>
      </c>
      <c r="B5" s="57"/>
      <c r="C5" s="57"/>
      <c r="D5" s="61" t="s">
        <v>21</v>
      </c>
      <c r="E5" s="57"/>
      <c r="F5" s="62" t="s">
        <v>39</v>
      </c>
    </row>
    <row r="6" spans="1:6" x14ac:dyDescent="0.25">
      <c r="A6" s="57"/>
      <c r="B6" s="57"/>
      <c r="C6" s="57"/>
      <c r="D6" s="57"/>
      <c r="E6" s="57"/>
      <c r="F6" s="57"/>
    </row>
    <row r="7" spans="1:6" ht="18" x14ac:dyDescent="0.25">
      <c r="A7" s="57" t="s">
        <v>20</v>
      </c>
      <c r="B7" s="63"/>
      <c r="C7" s="57"/>
      <c r="D7" s="64" t="s">
        <v>21</v>
      </c>
      <c r="E7" s="57"/>
      <c r="F7" s="57" t="s">
        <v>42</v>
      </c>
    </row>
    <row r="8" spans="1:6" x14ac:dyDescent="0.25">
      <c r="A8" s="57"/>
      <c r="B8" s="57"/>
      <c r="C8" s="57"/>
      <c r="D8" s="57"/>
      <c r="E8" s="57"/>
      <c r="F8" s="57"/>
    </row>
    <row r="9" spans="1:6" x14ac:dyDescent="0.25">
      <c r="A9" s="57" t="s">
        <v>24</v>
      </c>
      <c r="B9" s="57"/>
      <c r="C9" s="57"/>
      <c r="D9" s="59" t="s">
        <v>22</v>
      </c>
      <c r="E9" s="57"/>
      <c r="F9" s="57" t="s">
        <v>25</v>
      </c>
    </row>
    <row r="10" spans="1:6" x14ac:dyDescent="0.25">
      <c r="A10" s="57"/>
      <c r="B10" s="57"/>
      <c r="C10" s="57"/>
      <c r="D10" s="57"/>
      <c r="E10" s="57"/>
      <c r="F10" s="57"/>
    </row>
    <row r="11" spans="1:6" x14ac:dyDescent="0.25">
      <c r="A11" s="57" t="s">
        <v>23</v>
      </c>
      <c r="B11" s="57"/>
      <c r="C11" s="57"/>
      <c r="D11" s="59" t="s">
        <v>22</v>
      </c>
      <c r="E11" s="57"/>
      <c r="F11" s="57" t="s">
        <v>34</v>
      </c>
    </row>
    <row r="12" spans="1:6" x14ac:dyDescent="0.25">
      <c r="A12" s="57"/>
      <c r="B12" s="57"/>
      <c r="C12" s="57"/>
      <c r="D12" s="57"/>
      <c r="E12" s="57"/>
      <c r="F12" s="57"/>
    </row>
    <row r="13" spans="1:6" x14ac:dyDescent="0.25">
      <c r="A13" s="57" t="s">
        <v>28</v>
      </c>
      <c r="B13" s="57"/>
      <c r="C13" s="57"/>
      <c r="D13" s="64" t="s">
        <v>21</v>
      </c>
      <c r="E13" s="57"/>
      <c r="F13" s="57" t="s">
        <v>38</v>
      </c>
    </row>
    <row r="14" spans="1:6" x14ac:dyDescent="0.25">
      <c r="A14" s="57"/>
      <c r="B14" s="57"/>
      <c r="C14" s="57"/>
      <c r="D14" s="57"/>
      <c r="E14" s="57"/>
      <c r="F14" s="57"/>
    </row>
    <row r="15" spans="1:6" ht="29.25" x14ac:dyDescent="0.25">
      <c r="A15" s="60" t="s">
        <v>29</v>
      </c>
      <c r="B15" s="57"/>
      <c r="C15" s="57"/>
      <c r="D15" s="61" t="s">
        <v>21</v>
      </c>
      <c r="E15" s="57"/>
      <c r="F15" s="62" t="s">
        <v>36</v>
      </c>
    </row>
    <row r="16" spans="1:6" x14ac:dyDescent="0.25">
      <c r="A16" s="60"/>
      <c r="B16" s="57"/>
      <c r="C16" s="57"/>
      <c r="D16" s="61"/>
      <c r="E16" s="57"/>
      <c r="F16" s="62"/>
    </row>
    <row r="17" spans="1:6" x14ac:dyDescent="0.25">
      <c r="A17" s="57" t="s">
        <v>27</v>
      </c>
      <c r="B17" s="57"/>
      <c r="C17" s="57"/>
      <c r="D17" s="61" t="s">
        <v>21</v>
      </c>
      <c r="E17" s="57"/>
      <c r="F17" s="57" t="s">
        <v>35</v>
      </c>
    </row>
    <row r="18" spans="1:6" x14ac:dyDescent="0.25">
      <c r="A18" s="57"/>
      <c r="B18" s="57"/>
      <c r="C18" s="57"/>
      <c r="D18" s="57"/>
      <c r="E18" s="57"/>
      <c r="F18" s="57"/>
    </row>
    <row r="19" spans="1:6" x14ac:dyDescent="0.25">
      <c r="A19" s="57" t="s">
        <v>26</v>
      </c>
      <c r="B19" s="57"/>
      <c r="C19" s="57"/>
      <c r="D19" s="64" t="s">
        <v>21</v>
      </c>
      <c r="E19" s="57"/>
      <c r="F19" s="57" t="s">
        <v>37</v>
      </c>
    </row>
  </sheetData>
  <mergeCells count="1">
    <mergeCell ref="A1:F1"/>
  </mergeCells>
  <conditionalFormatting sqref="B7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Gas Conv</vt:lpstr>
      <vt:lpstr>Comp Gas Conv</vt:lpstr>
      <vt:lpstr>'Gas Conv'!Print_Area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2019-09-12T13:29:13Z</cp:lastPrinted>
  <dcterms:created xsi:type="dcterms:W3CDTF">2019-06-10T14:28:46Z</dcterms:created>
  <dcterms:modified xsi:type="dcterms:W3CDTF">2020-04-23T15:12:22Z</dcterms:modified>
</cp:coreProperties>
</file>